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경영공시\"/>
    </mc:Choice>
  </mc:AlternateContent>
  <xr:revisionPtr revIDLastSave="0" documentId="8_{DD7B836D-1374-471B-B1BB-6CB56ABD67D2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이익잉여금처분계산서" sheetId="1" r:id="rId1"/>
    <sheet name="자본변동표" sheetId="2" r:id="rId2"/>
    <sheet name="감사보고서" sheetId="3" r:id="rId3"/>
    <sheet name="사업보고서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2" l="1"/>
  <c r="I54" i="2"/>
  <c r="I53" i="2"/>
  <c r="I52" i="2"/>
  <c r="I51" i="2"/>
  <c r="I49" i="2"/>
  <c r="I48" i="2"/>
  <c r="H47" i="2"/>
  <c r="D47" i="2"/>
  <c r="I46" i="2"/>
  <c r="I45" i="2"/>
  <c r="I44" i="2"/>
  <c r="I43" i="2"/>
  <c r="I42" i="2"/>
  <c r="D41" i="2"/>
  <c r="I41" i="2" s="1"/>
  <c r="I40" i="2"/>
  <c r="H38" i="2"/>
  <c r="I38" i="2" s="1"/>
  <c r="H37" i="2"/>
  <c r="I37" i="2" s="1"/>
  <c r="I36" i="2"/>
  <c r="I34" i="2"/>
  <c r="I33" i="2"/>
  <c r="H32" i="2"/>
  <c r="H35" i="2" s="1"/>
  <c r="H39" i="2" s="1"/>
  <c r="G32" i="2"/>
  <c r="G56" i="2" s="1"/>
  <c r="F32" i="2"/>
  <c r="F50" i="2" s="1"/>
  <c r="E32" i="2"/>
  <c r="E56" i="2" s="1"/>
  <c r="D32" i="2"/>
  <c r="F43" i="1"/>
  <c r="D43" i="1"/>
  <c r="E40" i="1"/>
  <c r="C40" i="1"/>
  <c r="E32" i="1"/>
  <c r="E31" i="1" s="1"/>
  <c r="C32" i="1"/>
  <c r="C31" i="1" s="1"/>
  <c r="D24" i="1" s="1"/>
  <c r="E26" i="1"/>
  <c r="C26" i="1"/>
  <c r="F19" i="1"/>
  <c r="D19" i="1"/>
  <c r="F10" i="1"/>
  <c r="F22" i="1" s="1"/>
  <c r="D10" i="1"/>
  <c r="D22" i="1" s="1"/>
  <c r="F24" i="1" l="1"/>
  <c r="H56" i="2"/>
  <c r="I32" i="2"/>
  <c r="I35" i="2" s="1"/>
  <c r="I39" i="2" s="1"/>
  <c r="I50" i="2"/>
  <c r="F47" i="2"/>
  <c r="F56" i="2" s="1"/>
  <c r="I47" i="2"/>
  <c r="I56" i="2" s="1"/>
  <c r="D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SUNHO</author>
  </authors>
  <commentList>
    <comment ref="C36" authorId="0" shapeId="0" xr:uid="{00000000-0006-0000-0100-000001000000}">
      <text>
        <r>
          <rPr>
            <b/>
            <sz val="11"/>
            <color indexed="81"/>
            <rFont val="굴림"/>
            <family val="3"/>
            <charset val="129"/>
          </rPr>
          <t>"</t>
        </r>
        <r>
          <rPr>
            <b/>
            <sz val="11"/>
            <color indexed="10"/>
            <rFont val="굴림"/>
            <family val="3"/>
            <charset val="129"/>
          </rPr>
          <t>(붉은글씨)</t>
        </r>
        <r>
          <rPr>
            <b/>
            <sz val="11"/>
            <color indexed="81"/>
            <rFont val="굴림"/>
            <family val="3"/>
            <charset val="129"/>
          </rPr>
          <t>" 및 "</t>
        </r>
        <r>
          <rPr>
            <b/>
            <sz val="11"/>
            <color indexed="10"/>
            <rFont val="굴림"/>
            <family val="3"/>
            <charset val="129"/>
          </rPr>
          <t>자본조정, 당기순손실, 매도가능증권평가손실, 부의지분법자본변동</t>
        </r>
        <r>
          <rPr>
            <b/>
            <sz val="11"/>
            <color indexed="81"/>
            <rFont val="굴림"/>
            <family val="3"/>
            <charset val="129"/>
          </rPr>
          <t>"에 해당하는 금액 입력시는 "</t>
        </r>
        <r>
          <rPr>
            <b/>
            <sz val="11"/>
            <color indexed="10"/>
            <rFont val="굴림"/>
            <family val="3"/>
            <charset val="129"/>
          </rPr>
          <t>-</t>
        </r>
        <r>
          <rPr>
            <b/>
            <sz val="11"/>
            <color indexed="81"/>
            <rFont val="굴림"/>
            <family val="3"/>
            <charset val="129"/>
          </rPr>
          <t>"를 먼저 한 다음 금액 입력하세요!</t>
        </r>
      </text>
    </comment>
  </commentList>
</comments>
</file>

<file path=xl/sharedStrings.xml><?xml version="1.0" encoding="utf-8"?>
<sst xmlns="http://schemas.openxmlformats.org/spreadsheetml/2006/main" count="214" uniqueCount="178">
  <si>
    <t>과          목</t>
  </si>
  <si>
    <t>금             액</t>
  </si>
  <si>
    <t>금            액</t>
  </si>
  <si>
    <t xml:space="preserve">    </t>
  </si>
  <si>
    <t xml:space="preserve">                    제(  49 )기 2014년  1월  1일부터</t>
    <phoneticPr fontId="4" type="noConversion"/>
  </si>
  <si>
    <t>제( 48 )기 2013년  1월  1일부터</t>
    <phoneticPr fontId="4" type="noConversion"/>
  </si>
  <si>
    <t xml:space="preserve">                                      2014년 12월 31일까지   </t>
    <phoneticPr fontId="4" type="noConversion"/>
  </si>
  <si>
    <t xml:space="preserve">                  2013년 12월 31일까지   </t>
    <phoneticPr fontId="4" type="noConversion"/>
  </si>
  <si>
    <t xml:space="preserve">                       처분예정일  2015년  1월 30일           </t>
    <phoneticPr fontId="4" type="noConversion"/>
  </si>
  <si>
    <t xml:space="preserve">    처분확정일  2014년  1월 28일           </t>
    <phoneticPr fontId="4" type="noConversion"/>
  </si>
  <si>
    <t xml:space="preserve"> (단위：천원)</t>
    <phoneticPr fontId="4" type="noConversion"/>
  </si>
  <si>
    <t>제   49(당)기</t>
    <phoneticPr fontId="4" type="noConversion"/>
  </si>
  <si>
    <t>제    48(전)기</t>
    <phoneticPr fontId="4" type="noConversion"/>
  </si>
  <si>
    <t>Ⅰ. 미 처 분 이 익 잉 여 금</t>
    <phoneticPr fontId="4" type="noConversion"/>
  </si>
  <si>
    <t>전기이월미처분이익잉여금</t>
    <phoneticPr fontId="4" type="noConversion"/>
  </si>
  <si>
    <t>(또는     전기이월결손금)</t>
    <phoneticPr fontId="4" type="noConversion"/>
  </si>
  <si>
    <t>회 계 변 경 의 누 적 효 과</t>
    <phoneticPr fontId="4" type="noConversion"/>
  </si>
  <si>
    <r>
      <t xml:space="preserve">전기오류수정이익 </t>
    </r>
    <r>
      <rPr>
        <vertAlign val="superscript"/>
        <sz val="10"/>
        <rFont val="돋움"/>
        <family val="3"/>
        <charset val="129"/>
      </rPr>
      <t>주)</t>
    </r>
    <phoneticPr fontId="4" type="noConversion"/>
  </si>
  <si>
    <r>
      <t xml:space="preserve">전기오류수정손실 </t>
    </r>
    <r>
      <rPr>
        <vertAlign val="superscript"/>
        <sz val="10"/>
        <rFont val="돋움"/>
        <family val="3"/>
        <charset val="129"/>
      </rPr>
      <t>주)</t>
    </r>
    <phoneticPr fontId="4" type="noConversion"/>
  </si>
  <si>
    <t>당기순이익</t>
    <phoneticPr fontId="4" type="noConversion"/>
  </si>
  <si>
    <t xml:space="preserve"> </t>
    <phoneticPr fontId="4" type="noConversion"/>
  </si>
  <si>
    <t>(또는    당기순손실)</t>
    <phoneticPr fontId="4" type="noConversion"/>
  </si>
  <si>
    <t>Ⅱ. 임의적립금 등의 이입액</t>
    <phoneticPr fontId="4" type="noConversion"/>
  </si>
  <si>
    <t>유통손실보전적립금</t>
    <phoneticPr fontId="4" type="noConversion"/>
  </si>
  <si>
    <t>합           계</t>
    <phoneticPr fontId="4" type="noConversion"/>
  </si>
  <si>
    <t>Ⅲ. 이 익 잉 여 금 처 분 액</t>
    <phoneticPr fontId="4" type="noConversion"/>
  </si>
  <si>
    <t>법 정 적 립 금</t>
    <phoneticPr fontId="4" type="noConversion"/>
  </si>
  <si>
    <t xml:space="preserve">임 의 적 립 금 </t>
    <phoneticPr fontId="4" type="noConversion"/>
  </si>
  <si>
    <t>가.  사      업      준      비      금</t>
    <phoneticPr fontId="4" type="noConversion"/>
  </si>
  <si>
    <t>나.  유  통  손  실  보  전  적  립  금</t>
    <phoneticPr fontId="4" type="noConversion"/>
  </si>
  <si>
    <t>다.  사  업  활  성  화  적  립  금</t>
    <phoneticPr fontId="4" type="noConversion"/>
  </si>
  <si>
    <t>라.  경 제 사 업 활 성 화 적 립 금</t>
    <phoneticPr fontId="4" type="noConversion"/>
  </si>
  <si>
    <t>배 당 금</t>
    <phoneticPr fontId="4" type="noConversion"/>
  </si>
  <si>
    <t>가.  출      자      배      당      금</t>
    <phoneticPr fontId="4" type="noConversion"/>
  </si>
  <si>
    <t xml:space="preserve"> - 조 합 원   출 자 배 당 금</t>
    <phoneticPr fontId="4" type="noConversion"/>
  </si>
  <si>
    <t xml:space="preserve"> - 우 선 출 자    배 당 금</t>
    <phoneticPr fontId="4" type="noConversion"/>
  </si>
  <si>
    <t xml:space="preserve">                  주당 배당금(률)             </t>
    <phoneticPr fontId="4" type="noConversion"/>
  </si>
  <si>
    <t xml:space="preserve"> - 보통출자 : 당기  ×××원(%)</t>
    <phoneticPr fontId="4" type="noConversion"/>
  </si>
  <si>
    <t xml:space="preserve">                   전기  ×××원(%)</t>
    <phoneticPr fontId="4" type="noConversion"/>
  </si>
  <si>
    <t xml:space="preserve"> - 우선출자 : 당기  ×××원(%)</t>
    <phoneticPr fontId="4" type="noConversion"/>
  </si>
  <si>
    <t>나.  이    용    고    배    당     금</t>
    <phoneticPr fontId="4" type="noConversion"/>
  </si>
  <si>
    <t xml:space="preserve">     -  조 합 원  이 용 고 배 당 금</t>
    <phoneticPr fontId="4" type="noConversion"/>
  </si>
  <si>
    <t xml:space="preserve">     -  준 조 합 원  이 용 고 배 당 금</t>
    <phoneticPr fontId="4" type="noConversion"/>
  </si>
  <si>
    <t>Ⅳ. 차기이월미처분이익잉여금</t>
    <phoneticPr fontId="4" type="noConversion"/>
  </si>
  <si>
    <t>법 에 의 한 이 월 금</t>
    <phoneticPr fontId="4" type="noConversion"/>
  </si>
  <si>
    <t>미 처 분 이 월 금</t>
    <phoneticPr fontId="4" type="noConversion"/>
  </si>
  <si>
    <t>※ 보통출자 : 조합원이 출자한 출자금을 의미,   우선출자 : 조합원외의 우선출자자가 출자한 출자금을 기재</t>
    <phoneticPr fontId="4" type="noConversion"/>
  </si>
  <si>
    <r>
      <t xml:space="preserve">※ 전기오류수정이익·손실 : </t>
    </r>
    <r>
      <rPr>
        <b/>
        <u/>
        <sz val="10"/>
        <color indexed="10"/>
        <rFont val="돋움"/>
        <family val="3"/>
        <charset val="129"/>
      </rPr>
      <t>재무제표의 신뢰성을 심각하게 손상할 수 있는 매우 중대한 오류인 경우에만 해당</t>
    </r>
    <r>
      <rPr>
        <b/>
        <sz val="10"/>
        <color indexed="10"/>
        <rFont val="돋움"/>
        <family val="3"/>
        <charset val="129"/>
      </rPr>
      <t>되며, 
   영업외수익에 해당되는 전기오류수정이익, 영업외비용에 해당되는 전기오류수정손실과 다름</t>
    </r>
    <phoneticPr fontId="4" type="noConversion"/>
  </si>
  <si>
    <t>별첨3. 이 익 잉 여 금 처 분 계 산 서</t>
    <phoneticPr fontId="4" type="noConversion"/>
  </si>
  <si>
    <t xml:space="preserve">  (결손금처리-출자금) </t>
    <phoneticPr fontId="4" type="noConversion"/>
  </si>
  <si>
    <t>전기결산처분후이익잉여금</t>
    <phoneticPr fontId="4" type="noConversion"/>
  </si>
  <si>
    <t xml:space="preserve"> 처분후 이익잉여금</t>
    <phoneticPr fontId="4" type="noConversion"/>
  </si>
  <si>
    <t>당기변동</t>
    <phoneticPr fontId="4" type="noConversion"/>
  </si>
  <si>
    <t>중간배당</t>
    <phoneticPr fontId="4" type="noConversion"/>
  </si>
  <si>
    <t xml:space="preserve"> 중간배당</t>
    <phoneticPr fontId="4" type="noConversion"/>
  </si>
  <si>
    <t>출자(증자)</t>
    <phoneticPr fontId="4" type="noConversion"/>
  </si>
  <si>
    <t xml:space="preserve"> 증자</t>
    <phoneticPr fontId="4" type="noConversion"/>
  </si>
  <si>
    <t xml:space="preserve">    -  출자금 납입</t>
    <phoneticPr fontId="4" type="noConversion"/>
  </si>
  <si>
    <t xml:space="preserve">    -  회전출자금 납입</t>
    <phoneticPr fontId="4" type="noConversion"/>
  </si>
  <si>
    <t xml:space="preserve">    -  가입금 납입</t>
    <phoneticPr fontId="4" type="noConversion"/>
  </si>
  <si>
    <t>기초변동</t>
    <phoneticPr fontId="4" type="noConversion"/>
  </si>
  <si>
    <t xml:space="preserve"> 회계정책변경누적효과</t>
    <phoneticPr fontId="4" type="noConversion"/>
  </si>
  <si>
    <t>출자금의 감소
(감자)</t>
    <phoneticPr fontId="4" type="noConversion"/>
  </si>
  <si>
    <t xml:space="preserve"> 감자</t>
    <phoneticPr fontId="4" type="noConversion"/>
  </si>
  <si>
    <t xml:space="preserve">    -  (탈퇴지분선급금)</t>
    <phoneticPr fontId="4" type="noConversion"/>
  </si>
  <si>
    <t xml:space="preserve"> 재평가잉여금</t>
    <phoneticPr fontId="4" type="noConversion"/>
  </si>
  <si>
    <t>제 49기  2014년 12월 31일 현재</t>
    <phoneticPr fontId="4" type="noConversion"/>
  </si>
  <si>
    <t xml:space="preserve">  제 48기  2013년 12월 31일 현재  </t>
    <phoneticPr fontId="4" type="noConversion"/>
  </si>
  <si>
    <t>(단위: 천원)</t>
    <phoneticPr fontId="4" type="noConversion"/>
  </si>
  <si>
    <t>구분</t>
    <phoneticPr fontId="4" type="noConversion"/>
  </si>
  <si>
    <t>계정구분</t>
    <phoneticPr fontId="4" type="noConversion"/>
  </si>
  <si>
    <t>출자금</t>
    <phoneticPr fontId="4" type="noConversion"/>
  </si>
  <si>
    <t>자본잉여금</t>
    <phoneticPr fontId="4" type="noConversion"/>
  </si>
  <si>
    <t>자본조정</t>
    <phoneticPr fontId="4" type="noConversion"/>
  </si>
  <si>
    <t>기타포괄손익
누계액</t>
    <phoneticPr fontId="4" type="noConversion"/>
  </si>
  <si>
    <t>이익잉여금</t>
    <phoneticPr fontId="4" type="noConversion"/>
  </si>
  <si>
    <t>총계</t>
    <phoneticPr fontId="4" type="noConversion"/>
  </si>
  <si>
    <t>기초잔액</t>
    <phoneticPr fontId="4" type="noConversion"/>
  </si>
  <si>
    <t>기초BS</t>
    <phoneticPr fontId="4" type="noConversion"/>
  </si>
  <si>
    <t xml:space="preserve"> 2013. 1. 1(보고금액)</t>
    <phoneticPr fontId="4" type="noConversion"/>
  </si>
  <si>
    <t xml:space="preserve"> 전기오류수정손익</t>
    <phoneticPr fontId="4" type="noConversion"/>
  </si>
  <si>
    <t>기초변동반영후이익잉여금</t>
    <phoneticPr fontId="4" type="noConversion"/>
  </si>
  <si>
    <t xml:space="preserve"> 수정후 이익잉여금</t>
    <phoneticPr fontId="4" type="noConversion"/>
  </si>
  <si>
    <t>전기결산
처분</t>
    <phoneticPr fontId="4" type="noConversion"/>
  </si>
  <si>
    <t>당기배당</t>
    <phoneticPr fontId="4" type="noConversion"/>
  </si>
  <si>
    <t xml:space="preserve">  (연차배당)</t>
    <phoneticPr fontId="4" type="noConversion"/>
  </si>
  <si>
    <t>결손금처리</t>
    <phoneticPr fontId="4" type="noConversion"/>
  </si>
  <si>
    <t xml:space="preserve">  (결손금처리-자본잉여금)</t>
    <phoneticPr fontId="4" type="noConversion"/>
  </si>
  <si>
    <t xml:space="preserve">    -  우선출자 납입</t>
    <phoneticPr fontId="4" type="noConversion"/>
  </si>
  <si>
    <t>자본잉여금변동</t>
    <phoneticPr fontId="4" type="noConversion"/>
  </si>
  <si>
    <t xml:space="preserve"> 자본잉여금변동(증가)</t>
    <phoneticPr fontId="4" type="noConversion"/>
  </si>
  <si>
    <t xml:space="preserve">    -  (우선출자매입)</t>
    <phoneticPr fontId="4" type="noConversion"/>
  </si>
  <si>
    <t xml:space="preserve">    -  (탈퇴지분정산)</t>
    <phoneticPr fontId="4" type="noConversion"/>
  </si>
  <si>
    <t>당기실적</t>
    <phoneticPr fontId="4" type="noConversion"/>
  </si>
  <si>
    <t xml:space="preserve"> 당기순손익</t>
    <phoneticPr fontId="4" type="noConversion"/>
  </si>
  <si>
    <t>기타포괄손익누계의변동</t>
    <phoneticPr fontId="4" type="noConversion"/>
  </si>
  <si>
    <t xml:space="preserve"> 매도가능증권평가손익</t>
    <phoneticPr fontId="4" type="noConversion"/>
  </si>
  <si>
    <r>
      <t xml:space="preserve"> 지분법자본변동(or</t>
    </r>
    <r>
      <rPr>
        <sz val="10"/>
        <color indexed="10"/>
        <rFont val="돋움"/>
        <family val="3"/>
        <charset val="129"/>
      </rPr>
      <t xml:space="preserve"> 부의지분법자본변동</t>
    </r>
    <r>
      <rPr>
        <sz val="10"/>
        <rFont val="돋움"/>
        <family val="3"/>
        <charset val="129"/>
      </rPr>
      <t>)</t>
    </r>
    <phoneticPr fontId="4" type="noConversion"/>
  </si>
  <si>
    <t>해외사업환산손익</t>
    <phoneticPr fontId="4" type="noConversion"/>
  </si>
  <si>
    <t xml:space="preserve"> 해외사업환산손익</t>
    <phoneticPr fontId="4" type="noConversion"/>
  </si>
  <si>
    <t>기말금액</t>
    <phoneticPr fontId="4" type="noConversion"/>
  </si>
  <si>
    <t xml:space="preserve"> 2013.12.31</t>
    <phoneticPr fontId="4" type="noConversion"/>
  </si>
  <si>
    <t xml:space="preserve"> 2014. 1. 1(보고금액)</t>
    <phoneticPr fontId="4" type="noConversion"/>
  </si>
  <si>
    <r>
      <t xml:space="preserve"> 전기오류수정</t>
    </r>
    <r>
      <rPr>
        <sz val="10"/>
        <color indexed="10"/>
        <rFont val="돋움"/>
        <family val="3"/>
        <charset val="129"/>
      </rPr>
      <t>손</t>
    </r>
    <r>
      <rPr>
        <sz val="10"/>
        <rFont val="돋움"/>
        <family val="3"/>
        <charset val="129"/>
      </rPr>
      <t>익</t>
    </r>
    <phoneticPr fontId="4" type="noConversion"/>
  </si>
  <si>
    <t xml:space="preserve"> (연차배당)</t>
    <phoneticPr fontId="4" type="noConversion"/>
  </si>
  <si>
    <t xml:space="preserve"> (결손금처리-자본잉여금)</t>
    <phoneticPr fontId="4" type="noConversion"/>
  </si>
  <si>
    <t xml:space="preserve"> (결손금처리-출자금) </t>
    <phoneticPr fontId="4" type="noConversion"/>
  </si>
  <si>
    <r>
      <t xml:space="preserve"> 매도가능증권평가</t>
    </r>
    <r>
      <rPr>
        <sz val="10"/>
        <color indexed="10"/>
        <rFont val="돋움"/>
        <family val="3"/>
        <charset val="129"/>
      </rPr>
      <t>손</t>
    </r>
    <r>
      <rPr>
        <sz val="10"/>
        <rFont val="돋움"/>
        <family val="3"/>
        <charset val="129"/>
      </rPr>
      <t>익</t>
    </r>
    <phoneticPr fontId="4" type="noConversion"/>
  </si>
  <si>
    <t xml:space="preserve"> 2014.12.31</t>
    <phoneticPr fontId="4" type="noConversion"/>
  </si>
  <si>
    <t>별첨4. 자  본  변  동  표</t>
    <phoneticPr fontId="4" type="noConversion"/>
  </si>
  <si>
    <t xml:space="preserve"> 농업협동조합법 제71조 및 조합정관 제134조에 의하여 서기 2015년 1월 15일에 제출된 2014년도 사업보고서</t>
    <phoneticPr fontId="4" type="noConversion"/>
  </si>
  <si>
    <t>대차대조표, 손익계산서및 잉여금 처분 계산서(안)은 각 사항에 대하여 감사한 결과 그 내용이 정확함을 인정함.</t>
    <phoneticPr fontId="4" type="noConversion"/>
  </si>
  <si>
    <t>서기 2015년        1월        21 일</t>
    <phoneticPr fontId="4" type="noConversion"/>
  </si>
  <si>
    <t xml:space="preserve">                                         홍천축산업협동조합</t>
    <phoneticPr fontId="4" type="noConversion"/>
  </si>
  <si>
    <t xml:space="preserve">                                                                   감  사 : 이  건록</t>
    <phoneticPr fontId="4" type="noConversion"/>
  </si>
  <si>
    <t xml:space="preserve">                                                                   감  사 : 용  준순</t>
    <phoneticPr fontId="4" type="noConversion"/>
  </si>
  <si>
    <t>별첨5. 감  사  의  견  서</t>
    <phoneticPr fontId="4" type="noConversion"/>
  </si>
  <si>
    <t xml:space="preserve">         (2014년도)</t>
    <phoneticPr fontId="4" type="noConversion"/>
  </si>
  <si>
    <t>가. 사 업 개 황</t>
    <phoneticPr fontId="4" type="noConversion"/>
  </si>
  <si>
    <t xml:space="preserve"> 2014년을 뒤돌아보면 우리 축산업계는 대내외적으로 어느 때보다도 큰 시련을 겪었습니다. 국내적으로는  경기</t>
    <phoneticPr fontId="4" type="noConversion"/>
  </si>
  <si>
    <t xml:space="preserve">침체에 따른 소비 둔화, 그리고 연초부터 AI가 발생하여 축산업계의 어려움을 주었으며 , 최근에는 구제역이 </t>
    <phoneticPr fontId="4" type="noConversion"/>
  </si>
  <si>
    <t xml:space="preserve"> 발생해 2011년 악몽을 떠올리며 긴장하고 있습니다. </t>
    <phoneticPr fontId="4" type="noConversion"/>
  </si>
  <si>
    <t>올해도 한우 가격은 강세를 보이겠지만 수입 쇠고기의 공세가 만만치 않을 것으로 예상되고 있습니다.  설 대목</t>
    <phoneticPr fontId="4" type="noConversion"/>
  </si>
  <si>
    <t>한우고기값이 강세로 전망되며, 또 전문가들은 설 이후 한우 도매 가격은 약간의 조정기를 거쳐 소폭 하락할 수도</t>
    <phoneticPr fontId="4" type="noConversion"/>
  </si>
  <si>
    <t>있겠지만 지난해 수준 아래로 떨어지지는 않을 것을 내다보고 있습니다. 산지 가축시장의 한우 생체 가격 역시</t>
    <phoneticPr fontId="4" type="noConversion"/>
  </si>
  <si>
    <t xml:space="preserve">강세를 보일것으로 예상되지만 경기가 계속 침체되고 쇠고기 수출국들이 마케팅을 강화할 경우 이같은 흐름에 </t>
    <phoneticPr fontId="4" type="noConversion"/>
  </si>
  <si>
    <t xml:space="preserve">제동이 걸릴 가능성도 있다고 합니다.  이러 가운데 곡물가격이 불안정한 기조를 보이고  있고, 쇠고기 수출 </t>
    <phoneticPr fontId="4" type="noConversion"/>
  </si>
  <si>
    <t xml:space="preserve">강국과의 FTA체결에 따른 피해 대책을 요구하는 농가들의 목소리가 거세 올해도 한우 사업은 순탄치 않을. </t>
    <phoneticPr fontId="4" type="noConversion"/>
  </si>
  <si>
    <t xml:space="preserve"> 것으로 보입니다</t>
    <phoneticPr fontId="4" type="noConversion"/>
  </si>
  <si>
    <t xml:space="preserve"> 조합원 여러분!!</t>
    <phoneticPr fontId="4" type="noConversion"/>
  </si>
  <si>
    <t xml:space="preserve"> 홍천축협 임직원은 지난 한해 각종 어려운 여건에서도 조합원들의 입장에서 조합원 최대 수익을 목표로 열심히</t>
    <phoneticPr fontId="4" type="noConversion"/>
  </si>
  <si>
    <t>일 하였습니다. 지속된 경기침체와 열악한 금융환경속에서도 8억여원의 당기순이익과 전년도 이월금을 포함하여</t>
    <phoneticPr fontId="4" type="noConversion"/>
  </si>
  <si>
    <t>약 10억 5천여만원을 조합원 배당과 함께 적립금으로 적립할 예정입니다.  조합원들의 조합사업 전이용으로</t>
    <phoneticPr fontId="4" type="noConversion"/>
  </si>
  <si>
    <t xml:space="preserve"> 예수금은 1,506억 대출금은 1,058억원을 달성하여 조합원님들에게 필요한 자금을 지원하고 있으며 조합사업의 </t>
    <phoneticPr fontId="4" type="noConversion"/>
  </si>
  <si>
    <t xml:space="preserve"> 원천이 되어 조합원들의 사업 이용실적에 따른 배당을 실시할수 있는 사업 기틀을 다지고 있습니다.</t>
    <phoneticPr fontId="4" type="noConversion"/>
  </si>
  <si>
    <t xml:space="preserve"> 올 한해도 축산업 전반에 걸쳐 어려운 한해가 될 것이라고 예상되지만 조합 임직원들의 피나는 노력과 함께  </t>
    <phoneticPr fontId="4" type="noConversion"/>
  </si>
  <si>
    <t xml:space="preserve"> 2,700여명에 달하는 조합원님들의 애정과 관심, 전이용 참여속에서 더욱더 전진하는 한해가 되도록 노력</t>
    <phoneticPr fontId="4" type="noConversion"/>
  </si>
  <si>
    <t>하겠습니다.  홍천축협은 앞으로 어려운 여건속에서 슬기롭게 이겨내여 조합원님과 함께  성장할수 있도록</t>
    <phoneticPr fontId="4" type="noConversion"/>
  </si>
  <si>
    <t>노력 할것을 다짐합니다.</t>
    <phoneticPr fontId="4" type="noConversion"/>
  </si>
  <si>
    <t xml:space="preserve"> 1.축산지원 사업</t>
    <phoneticPr fontId="4" type="noConversion"/>
  </si>
  <si>
    <t xml:space="preserve"> 12년도부터 조합에서 실시되고 있은 공동방제단 사업은 14년부터 2팀이 보강되어 7개팀으로 운영하며 방역이 취약한</t>
    <phoneticPr fontId="4" type="noConversion"/>
  </si>
  <si>
    <t>소규모 농가에 대한 소독 지원 및 악성질병 확산 차단을 위한 상시 소독 체계를 구축 하고 있습니다. 강화된 축산법</t>
    <phoneticPr fontId="4" type="noConversion"/>
  </si>
  <si>
    <t xml:space="preserve"> 개정에 따라 축산관련 종사자 교육을 연 12회 실시하여 1,500여명이 교육을 받았습니다. 또한 조합원 농가에 조금</t>
    <phoneticPr fontId="4" type="noConversion"/>
  </si>
  <si>
    <t xml:space="preserve"> 이나마 힘이되고 조합원 자녀의 꿈을 응원하기 위해 대학교 신입생 자녀에게 86백만원의 장학금을 전달하였습니다.</t>
    <phoneticPr fontId="4" type="noConversion"/>
  </si>
  <si>
    <t xml:space="preserve">조합원 실익사업으로 다목적 일륜차를 공급하였으며 전조합원에게 건강증진을 위한 생신축하 선물을 전달하는등  </t>
    <phoneticPr fontId="4" type="noConversion"/>
  </si>
  <si>
    <t>실질적인 도움을 드리고자 노력하고 있습니다.</t>
    <phoneticPr fontId="4" type="noConversion"/>
  </si>
  <si>
    <t>4회째인 명품한우 축제는 도시산림공원에서 인삼조합과 분리되어 5일간 개최되었으며 12억원의 매출 실적을</t>
    <phoneticPr fontId="4" type="noConversion"/>
  </si>
  <si>
    <t>올렸고 조합원들의 관심과 성원으로 지역축제로서 자리매김하며 성황리에 개최되었습니다.</t>
    <phoneticPr fontId="4" type="noConversion"/>
  </si>
  <si>
    <t>2015년도에도 조합원의 지원을 최대한 확대해 나갈것이며 조합원의 입장에서 조합원을 위하는 축산 지원과가</t>
    <phoneticPr fontId="4" type="noConversion"/>
  </si>
  <si>
    <t>되도록 노력하겠습니다.</t>
    <phoneticPr fontId="4" type="noConversion"/>
  </si>
  <si>
    <t xml:space="preserve"> 2.신용사업</t>
    <phoneticPr fontId="4" type="noConversion"/>
  </si>
  <si>
    <t xml:space="preserve"> 글로벌 금융위기, 지속되는 경기불황과 저금리 기조 및 부동산 경기침체로 인하여 신용사업은 열악한 금융</t>
    <phoneticPr fontId="4" type="noConversion"/>
  </si>
  <si>
    <t>환경이였습니다. 이런 환경속에서 조합원과 지역주민에게 종합금융서비스를 제공하여 축산과 지역발전에 기여하는</t>
    <phoneticPr fontId="4" type="noConversion"/>
  </si>
  <si>
    <t xml:space="preserve">서민 금융기관의 역할을 다하기 위해 최선을 다하고 있습니다. </t>
    <phoneticPr fontId="4" type="noConversion"/>
  </si>
  <si>
    <t>점점 줄어드는 예대마진 축소에 따른 손익감소는 전체적인 손익에 영향을 주고 있으며 여신증대를 위해 특판대출</t>
    <phoneticPr fontId="4" type="noConversion"/>
  </si>
  <si>
    <t>을 실시하였으며, 수수료 사업 증대를 위해 교육을 통한 전직원 동기부여 및 상하반기에 걸친 보험 이벤트 성공으로</t>
    <phoneticPr fontId="4" type="noConversion"/>
  </si>
  <si>
    <t>보험수수료가 110백만원 증가한 576백원의 수익을 얻었습니다.</t>
    <phoneticPr fontId="4" type="noConversion"/>
  </si>
  <si>
    <t>2014년 홍천축협은 예대비율 70%를 유지하고 있으며 자산건전성 제고을 위해 연체 감축을 위해 특별관리를 하여</t>
    <phoneticPr fontId="4" type="noConversion"/>
  </si>
  <si>
    <t>연체비율이 2.85% 감소한 4.81%가 되었으며, 조합고객의 만족도를 높이기 위해 차별화된 서비스로 CS컨설팅</t>
    <phoneticPr fontId="4" type="noConversion"/>
  </si>
  <si>
    <t>우수조합이 되어 서민금융기관으로 자리 매김하겠습니다.</t>
    <phoneticPr fontId="4" type="noConversion"/>
  </si>
  <si>
    <t>3.구매 판매사업</t>
    <phoneticPr fontId="4" type="noConversion"/>
  </si>
  <si>
    <t xml:space="preserve"> 축산농가들에게 조금이나마 도움을 드리고자 알콜발효사료 포당 2,000원씩 지원해 드렸으며 5월 프리미엄 알코올 </t>
    <phoneticPr fontId="4" type="noConversion"/>
  </si>
  <si>
    <t xml:space="preserve">발효사료 출시이후 사료판매가 작년보다 65,000포 증가한 173,000포 가량 판매하여 조합원 농가의 출하 등급 </t>
    <phoneticPr fontId="4" type="noConversion"/>
  </si>
  <si>
    <t xml:space="preserve">향상에 도움을 주었습니다. </t>
    <phoneticPr fontId="4" type="noConversion"/>
  </si>
  <si>
    <t>출하지연 불만해소를 위해 관련자 회의를 거쳐 계통출하를 계획대로 이용해 주셔서 판매사업이 순조롭게 이루어진</t>
    <phoneticPr fontId="4" type="noConversion"/>
  </si>
  <si>
    <t>점에 대하여 조합원 여러분께 진심으로 감사드리며 군납사업은 안정적으로 자리매김하였습니다. 출하시기에 맞추어</t>
    <phoneticPr fontId="4" type="noConversion"/>
  </si>
  <si>
    <t>출하될 수 있도록 자체 판매량 늘리는 방안도 계속하여 강구하도록 하겠습니다.</t>
    <phoneticPr fontId="4" type="noConversion"/>
  </si>
  <si>
    <t xml:space="preserve"> 4. 마트사업</t>
    <phoneticPr fontId="4" type="noConversion"/>
  </si>
  <si>
    <t xml:space="preserve"> 소요산 프라자, 내촌농협 폐점등 사업 규모가 축소되어 마트 사업은 작년보다 17억 감소한 127억원 가량</t>
    <phoneticPr fontId="4" type="noConversion"/>
  </si>
  <si>
    <t>판매하였습니다. 그러나 지속적인 늘푸름 홍보로 홍천한우 대한민국 명품브랜드 대상 및 14년 국가브랜드 대상을</t>
    <phoneticPr fontId="4" type="noConversion"/>
  </si>
  <si>
    <t>연속 수상하여 전국 최고의 한우로 인정받았습니다.</t>
    <phoneticPr fontId="4" type="noConversion"/>
  </si>
  <si>
    <t>판매망 확보를 위해 출시한 가공품인 육포,장조림, 사골곰탕 모두 판매량이 증가하여 홍천한우를 홍보하였으며.</t>
    <phoneticPr fontId="4" type="noConversion"/>
  </si>
  <si>
    <t>수도권 직거래 판매를 신규 발굴하여 수도권에 늘푸름 한우를 홍보하는데 이바지 하였습니다.</t>
    <phoneticPr fontId="4" type="noConversion"/>
  </si>
  <si>
    <t xml:space="preserve"> 앞으로도 조합원의 소득증대를 위해 대형 도매 업체 뿐만 아니라 소매 업체도 신규 발굴하여 눌푸름의 판매망</t>
    <phoneticPr fontId="4" type="noConversion"/>
  </si>
  <si>
    <t>확보에 주력하겠으며 조합 사업을 이용해 주시는 조함원님께 감사의 인사를 드립니다.</t>
    <phoneticPr fontId="4" type="noConversion"/>
  </si>
  <si>
    <t>주) 1. 사업개황 작성은 사업전반(조직, 사업, 경영 등)에 대해 기술하고</t>
    <phoneticPr fontId="4" type="noConversion"/>
  </si>
  <si>
    <t xml:space="preserve">    2. 지도, 신용, 경제부문으로 구분하여 조합원으로 하여금 이해하기 쉽도록 작성</t>
    <phoneticPr fontId="4" type="noConversion"/>
  </si>
  <si>
    <t xml:space="preserve">   별첨6. 사  업  보  고  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</si>
</sst>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#,##0_);[Red]\(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vertAlign val="superscript"/>
      <sz val="10"/>
      <name val="돋움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9"/>
      <name val="돋움"/>
      <family val="3"/>
      <charset val="129"/>
    </font>
    <font>
      <b/>
      <u/>
      <sz val="10"/>
      <color indexed="10"/>
      <name val="돋움"/>
      <family val="3"/>
      <charset val="129"/>
    </font>
    <font>
      <b/>
      <sz val="11"/>
      <name val="돋움"/>
      <family val="3"/>
      <charset val="129"/>
    </font>
    <font>
      <sz val="10"/>
      <color indexed="10"/>
      <name val="돋움"/>
      <family val="3"/>
      <charset val="129"/>
    </font>
    <font>
      <b/>
      <sz val="11"/>
      <color indexed="8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sz val="16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16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41" fontId="10" fillId="0" borderId="1" xfId="1" applyFont="1" applyBorder="1" applyAlignment="1">
      <alignment vertical="center"/>
    </xf>
    <xf numFmtId="41" fontId="10" fillId="4" borderId="1" xfId="1" applyFont="1" applyFill="1" applyBorder="1" applyAlignment="1">
      <alignment vertical="center"/>
    </xf>
    <xf numFmtId="41" fontId="0" fillId="0" borderId="1" xfId="1" applyFont="1" applyBorder="1" applyAlignment="1">
      <alignment vertical="center"/>
    </xf>
    <xf numFmtId="41" fontId="0" fillId="4" borderId="1" xfId="1" applyFont="1" applyFill="1" applyBorder="1" applyAlignment="1">
      <alignment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distributed" vertical="center"/>
    </xf>
    <xf numFmtId="0" fontId="12" fillId="3" borderId="4" xfId="0" applyFont="1" applyFill="1" applyBorder="1" applyAlignment="1">
      <alignment horizontal="distributed" vertical="center"/>
    </xf>
    <xf numFmtId="0" fontId="12" fillId="3" borderId="5" xfId="0" applyFont="1" applyFill="1" applyBorder="1" applyAlignment="1">
      <alignment horizontal="distributed" vertical="center"/>
    </xf>
    <xf numFmtId="41" fontId="10" fillId="0" borderId="6" xfId="1" applyFont="1" applyBorder="1" applyAlignment="1">
      <alignment vertical="center"/>
    </xf>
    <xf numFmtId="41" fontId="0" fillId="0" borderId="6" xfId="1" applyFont="1" applyBorder="1" applyAlignment="1">
      <alignment vertical="center"/>
    </xf>
    <xf numFmtId="41" fontId="13" fillId="0" borderId="1" xfId="1" applyFont="1" applyBorder="1" applyAlignment="1">
      <alignment vertical="center"/>
    </xf>
    <xf numFmtId="41" fontId="13" fillId="5" borderId="1" xfId="1" applyFont="1" applyFill="1" applyBorder="1" applyAlignment="1">
      <alignment vertical="center"/>
    </xf>
    <xf numFmtId="41" fontId="8" fillId="0" borderId="1" xfId="1" applyFont="1" applyBorder="1" applyAlignment="1">
      <alignment vertical="center"/>
    </xf>
    <xf numFmtId="41" fontId="8" fillId="5" borderId="1" xfId="1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distributed" vertical="center"/>
    </xf>
    <xf numFmtId="0" fontId="0" fillId="3" borderId="7" xfId="0" applyFill="1" applyBorder="1" applyAlignment="1">
      <alignment horizontal="left" vertical="center" wrapText="1"/>
    </xf>
    <xf numFmtId="176" fontId="10" fillId="0" borderId="6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0" fontId="0" fillId="3" borderId="8" xfId="0" applyFill="1" applyBorder="1" applyAlignment="1">
      <alignment horizontal="distributed" vertical="center"/>
    </xf>
    <xf numFmtId="0" fontId="0" fillId="3" borderId="9" xfId="0" applyFill="1" applyBorder="1" applyAlignment="1">
      <alignment horizontal="left" vertical="center" wrapText="1"/>
    </xf>
    <xf numFmtId="41" fontId="10" fillId="0" borderId="10" xfId="1" applyFont="1" applyBorder="1" applyAlignment="1">
      <alignment vertical="center"/>
    </xf>
    <xf numFmtId="41" fontId="0" fillId="0" borderId="10" xfId="1" applyFont="1" applyBorder="1" applyAlignment="1">
      <alignment vertical="center"/>
    </xf>
    <xf numFmtId="0" fontId="0" fillId="3" borderId="11" xfId="0" applyFill="1" applyBorder="1" applyAlignment="1">
      <alignment horizontal="distributed" vertical="center"/>
    </xf>
    <xf numFmtId="41" fontId="10" fillId="0" borderId="12" xfId="1" applyFont="1" applyBorder="1" applyAlignment="1">
      <alignment vertical="center"/>
    </xf>
    <xf numFmtId="41" fontId="0" fillId="0" borderId="12" xfId="1" applyFont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distributed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8" fillId="0" borderId="6" xfId="0" applyFont="1" applyFill="1" applyBorder="1">
      <alignment vertical="center"/>
    </xf>
    <xf numFmtId="177" fontId="12" fillId="0" borderId="6" xfId="0" applyNumberFormat="1" applyFont="1" applyFill="1" applyBorder="1">
      <alignment vertical="center"/>
    </xf>
    <xf numFmtId="0" fontId="12" fillId="0" borderId="14" xfId="0" applyFont="1" applyFill="1" applyBorder="1">
      <alignment vertical="center"/>
    </xf>
    <xf numFmtId="177" fontId="12" fillId="0" borderId="14" xfId="0" applyNumberFormat="1" applyFont="1" applyFill="1" applyBorder="1">
      <alignment vertical="center"/>
    </xf>
    <xf numFmtId="0" fontId="12" fillId="0" borderId="10" xfId="0" applyFont="1" applyFill="1" applyBorder="1">
      <alignment vertical="center"/>
    </xf>
    <xf numFmtId="177" fontId="12" fillId="0" borderId="10" xfId="0" applyNumberFormat="1" applyFont="1" applyFill="1" applyBorder="1">
      <alignment vertical="center"/>
    </xf>
    <xf numFmtId="0" fontId="14" fillId="6" borderId="1" xfId="0" applyFont="1" applyFill="1" applyBorder="1" applyAlignment="1">
      <alignment horizontal="center" vertical="center"/>
    </xf>
    <xf numFmtId="0" fontId="8" fillId="6" borderId="1" xfId="0" applyFont="1" applyFill="1" applyBorder="1">
      <alignment vertical="center"/>
    </xf>
    <xf numFmtId="177" fontId="12" fillId="0" borderId="1" xfId="0" applyNumberFormat="1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17" fillId="0" borderId="16" xfId="0" applyFont="1" applyFill="1" applyBorder="1">
      <alignment vertical="center"/>
    </xf>
    <xf numFmtId="177" fontId="12" fillId="0" borderId="16" xfId="0" applyNumberFormat="1" applyFont="1" applyFill="1" applyBorder="1">
      <alignment vertical="center"/>
    </xf>
    <xf numFmtId="0" fontId="17" fillId="0" borderId="17" xfId="0" applyFont="1" applyFill="1" applyBorder="1">
      <alignment vertical="center"/>
    </xf>
    <xf numFmtId="177" fontId="12" fillId="0" borderId="17" xfId="0" applyNumberFormat="1" applyFont="1" applyFill="1" applyBorder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Fill="1" applyBorder="1">
      <alignment vertical="center"/>
    </xf>
    <xf numFmtId="0" fontId="12" fillId="0" borderId="18" xfId="0" applyFont="1" applyFill="1" applyBorder="1">
      <alignment vertical="center"/>
    </xf>
    <xf numFmtId="177" fontId="12" fillId="0" borderId="18" xfId="0" applyNumberFormat="1" applyFont="1" applyFill="1" applyBorder="1">
      <alignment vertical="center"/>
    </xf>
    <xf numFmtId="0" fontId="17" fillId="0" borderId="14" xfId="0" applyFont="1" applyFill="1" applyBorder="1">
      <alignment vertical="center"/>
    </xf>
    <xf numFmtId="0" fontId="17" fillId="0" borderId="10" xfId="0" applyFont="1" applyFill="1" applyBorder="1">
      <alignment vertical="center"/>
    </xf>
    <xf numFmtId="0" fontId="12" fillId="0" borderId="16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 shrinkToFit="1"/>
    </xf>
    <xf numFmtId="0" fontId="12" fillId="0" borderId="15" xfId="0" applyFont="1" applyFill="1" applyBorder="1" applyAlignment="1">
      <alignment vertical="center" shrinkToFit="1"/>
    </xf>
    <xf numFmtId="177" fontId="12" fillId="0" borderId="15" xfId="0" applyNumberFormat="1" applyFont="1" applyFill="1" applyBorder="1">
      <alignment vertical="center"/>
    </xf>
    <xf numFmtId="177" fontId="12" fillId="2" borderId="1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177" fontId="8" fillId="4" borderId="6" xfId="0" applyNumberFormat="1" applyFont="1" applyFill="1" applyBorder="1">
      <alignment vertical="center"/>
    </xf>
    <xf numFmtId="177" fontId="8" fillId="5" borderId="6" xfId="0" applyNumberFormat="1" applyFont="1" applyFill="1" applyBorder="1">
      <alignment vertical="center"/>
    </xf>
    <xf numFmtId="177" fontId="12" fillId="4" borderId="14" xfId="0" applyNumberFormat="1" applyFont="1" applyFill="1" applyBorder="1">
      <alignment vertical="center"/>
    </xf>
    <xf numFmtId="177" fontId="12" fillId="5" borderId="14" xfId="0" applyNumberFormat="1" applyFont="1" applyFill="1" applyBorder="1">
      <alignment vertical="center"/>
    </xf>
    <xf numFmtId="177" fontId="12" fillId="4" borderId="10" xfId="0" applyNumberFormat="1" applyFont="1" applyFill="1" applyBorder="1">
      <alignment vertical="center"/>
    </xf>
    <xf numFmtId="177" fontId="12" fillId="5" borderId="10" xfId="0" applyNumberFormat="1" applyFont="1" applyFill="1" applyBorder="1">
      <alignment vertical="center"/>
    </xf>
    <xf numFmtId="177" fontId="8" fillId="6" borderId="1" xfId="0" applyNumberFormat="1" applyFont="1" applyFill="1" applyBorder="1">
      <alignment vertical="center"/>
    </xf>
    <xf numFmtId="177" fontId="8" fillId="2" borderId="1" xfId="0" applyNumberFormat="1" applyFont="1" applyFill="1" applyBorder="1">
      <alignment vertical="center"/>
    </xf>
    <xf numFmtId="177" fontId="12" fillId="4" borderId="1" xfId="0" applyNumberFormat="1" applyFont="1" applyFill="1" applyBorder="1">
      <alignment vertical="center"/>
    </xf>
    <xf numFmtId="177" fontId="12" fillId="5" borderId="1" xfId="0" applyNumberFormat="1" applyFont="1" applyFill="1" applyBorder="1">
      <alignment vertical="center"/>
    </xf>
    <xf numFmtId="177" fontId="12" fillId="4" borderId="16" xfId="0" applyNumberFormat="1" applyFont="1" applyFill="1" applyBorder="1">
      <alignment vertical="center"/>
    </xf>
    <xf numFmtId="177" fontId="12" fillId="5" borderId="16" xfId="0" applyNumberFormat="1" applyFont="1" applyFill="1" applyBorder="1">
      <alignment vertical="center"/>
    </xf>
    <xf numFmtId="177" fontId="12" fillId="4" borderId="17" xfId="0" applyNumberFormat="1" applyFont="1" applyFill="1" applyBorder="1">
      <alignment vertical="center"/>
    </xf>
    <xf numFmtId="177" fontId="12" fillId="5" borderId="17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177" fontId="12" fillId="4" borderId="6" xfId="0" applyNumberFormat="1" applyFont="1" applyFill="1" applyBorder="1">
      <alignment vertical="center"/>
    </xf>
    <xf numFmtId="177" fontId="12" fillId="2" borderId="6" xfId="0" applyNumberFormat="1" applyFont="1" applyFill="1" applyBorder="1">
      <alignment vertical="center"/>
    </xf>
    <xf numFmtId="177" fontId="12" fillId="5" borderId="6" xfId="0" applyNumberFormat="1" applyFont="1" applyFill="1" applyBorder="1">
      <alignment vertical="center"/>
    </xf>
    <xf numFmtId="177" fontId="12" fillId="6" borderId="6" xfId="0" applyNumberFormat="1" applyFont="1" applyFill="1" applyBorder="1">
      <alignment vertical="center"/>
    </xf>
    <xf numFmtId="177" fontId="12" fillId="4" borderId="18" xfId="0" applyNumberFormat="1" applyFont="1" applyFill="1" applyBorder="1">
      <alignment vertical="center"/>
    </xf>
    <xf numFmtId="177" fontId="12" fillId="5" borderId="18" xfId="0" applyNumberFormat="1" applyFont="1" applyFill="1" applyBorder="1">
      <alignment vertical="center"/>
    </xf>
    <xf numFmtId="177" fontId="12" fillId="4" borderId="15" xfId="0" applyNumberFormat="1" applyFont="1" applyFill="1" applyBorder="1">
      <alignment vertical="center"/>
    </xf>
    <xf numFmtId="177" fontId="12" fillId="5" borderId="15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12" fillId="0" borderId="4" xfId="2" applyFont="1" applyBorder="1"/>
    <xf numFmtId="0" fontId="12" fillId="0" borderId="19" xfId="2" applyFont="1" applyBorder="1"/>
    <xf numFmtId="0" fontId="12" fillId="0" borderId="5" xfId="2" applyFont="1" applyBorder="1"/>
    <xf numFmtId="0" fontId="12" fillId="0" borderId="0" xfId="2" applyFont="1"/>
    <xf numFmtId="0" fontId="29" fillId="0" borderId="0" xfId="2" applyFont="1"/>
    <xf numFmtId="0" fontId="29" fillId="0" borderId="0" xfId="0" applyFont="1">
      <alignment vertical="center"/>
    </xf>
    <xf numFmtId="0" fontId="31" fillId="0" borderId="0" xfId="2" applyFont="1"/>
    <xf numFmtId="0" fontId="31" fillId="0" borderId="0" xfId="0" applyFont="1">
      <alignment vertical="center"/>
    </xf>
    <xf numFmtId="0" fontId="16" fillId="0" borderId="8" xfId="2" applyFont="1" applyBorder="1"/>
    <xf numFmtId="0" fontId="9" fillId="0" borderId="0" xfId="2" applyFont="1" applyBorder="1"/>
    <xf numFmtId="0" fontId="9" fillId="0" borderId="20" xfId="2" applyFont="1" applyBorder="1"/>
    <xf numFmtId="0" fontId="9" fillId="0" borderId="0" xfId="2" applyFont="1"/>
    <xf numFmtId="0" fontId="9" fillId="0" borderId="0" xfId="0" applyFont="1">
      <alignment vertical="center"/>
    </xf>
    <xf numFmtId="0" fontId="12" fillId="0" borderId="8" xfId="2" applyFont="1" applyBorder="1"/>
    <xf numFmtId="0" fontId="12" fillId="0" borderId="0" xfId="2" applyFont="1" applyBorder="1"/>
    <xf numFmtId="0" fontId="12" fillId="0" borderId="20" xfId="2" applyFont="1" applyBorder="1" applyAlignment="1">
      <alignment vertical="center"/>
    </xf>
    <xf numFmtId="0" fontId="12" fillId="0" borderId="21" xfId="2" applyFont="1" applyBorder="1"/>
    <xf numFmtId="0" fontId="12" fillId="0" borderId="22" xfId="2" applyFont="1" applyBorder="1"/>
    <xf numFmtId="0" fontId="12" fillId="0" borderId="23" xfId="2" applyFont="1" applyBorder="1"/>
    <xf numFmtId="0" fontId="16" fillId="0" borderId="21" xfId="2" applyFont="1" applyBorder="1"/>
    <xf numFmtId="0" fontId="16" fillId="0" borderId="22" xfId="2" applyFont="1" applyBorder="1"/>
    <xf numFmtId="0" fontId="16" fillId="0" borderId="23" xfId="2" applyFont="1" applyBorder="1"/>
    <xf numFmtId="0" fontId="16" fillId="0" borderId="0" xfId="2" applyFont="1"/>
    <xf numFmtId="0" fontId="16" fillId="0" borderId="0" xfId="0" applyFont="1">
      <alignment vertical="center"/>
    </xf>
    <xf numFmtId="0" fontId="12" fillId="0" borderId="11" xfId="2" applyFont="1" applyBorder="1"/>
    <xf numFmtId="0" fontId="12" fillId="0" borderId="24" xfId="2" applyFont="1" applyBorder="1"/>
    <xf numFmtId="0" fontId="12" fillId="0" borderId="13" xfId="2" applyFont="1" applyBorder="1"/>
    <xf numFmtId="0" fontId="32" fillId="0" borderId="0" xfId="2" applyFont="1" applyBorder="1"/>
    <xf numFmtId="0" fontId="7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distributed" vertical="center"/>
    </xf>
    <xf numFmtId="0" fontId="8" fillId="3" borderId="3" xfId="0" applyFont="1" applyFill="1" applyBorder="1" applyAlignment="1">
      <alignment horizontal="distributed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distributed" vertical="center"/>
    </xf>
    <xf numFmtId="0" fontId="1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8" xfId="2" applyFont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28" fillId="0" borderId="20" xfId="2" applyFont="1" applyBorder="1" applyAlignment="1">
      <alignment horizontal="center"/>
    </xf>
    <xf numFmtId="0" fontId="30" fillId="0" borderId="8" xfId="2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0" fillId="0" borderId="20" xfId="2" applyFont="1" applyBorder="1" applyAlignment="1">
      <alignment horizontal="center"/>
    </xf>
  </cellXfs>
  <cellStyles count="3">
    <cellStyle name="쉼표 [0]" xfId="1" builtinId="6"/>
    <cellStyle name="표준" xfId="0" builtinId="0"/>
    <cellStyle name="표준_결산보고서(자체활용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workbookViewId="0">
      <selection sqref="A1:F1"/>
    </sheetView>
  </sheetViews>
  <sheetFormatPr defaultRowHeight="16.5"/>
  <cols>
    <col min="1" max="1" width="3.375" style="4" customWidth="1"/>
    <col min="2" max="2" width="33.5" style="4" customWidth="1"/>
    <col min="3" max="6" width="18.875" style="4" customWidth="1"/>
    <col min="7" max="16384" width="9" style="4"/>
  </cols>
  <sheetData>
    <row r="1" spans="1:6" s="1" customFormat="1" ht="27.75" customHeight="1">
      <c r="A1" s="141" t="s">
        <v>48</v>
      </c>
      <c r="B1" s="141"/>
      <c r="C1" s="141"/>
      <c r="D1" s="141"/>
      <c r="E1" s="141"/>
      <c r="F1" s="141"/>
    </row>
    <row r="2" spans="1:6" s="1" customFormat="1" ht="22.5" customHeight="1">
      <c r="A2" s="2"/>
      <c r="B2" s="2"/>
      <c r="C2" s="2"/>
      <c r="D2" s="2"/>
      <c r="E2" s="2"/>
      <c r="F2" s="2"/>
    </row>
    <row r="3" spans="1:6" ht="17.25" customHeight="1">
      <c r="A3" s="3"/>
      <c r="B3" s="3" t="s">
        <v>4</v>
      </c>
      <c r="C3" s="3"/>
      <c r="D3" s="3"/>
      <c r="E3" s="3" t="s">
        <v>5</v>
      </c>
      <c r="F3" s="3"/>
    </row>
    <row r="4" spans="1:6" ht="18" customHeight="1">
      <c r="B4" s="3" t="s">
        <v>6</v>
      </c>
      <c r="C4" s="3"/>
      <c r="D4" s="3"/>
      <c r="E4" s="3" t="s">
        <v>7</v>
      </c>
      <c r="F4" s="3"/>
    </row>
    <row r="5" spans="1:6" ht="16.5" customHeight="1">
      <c r="B5" s="3" t="s">
        <v>8</v>
      </c>
      <c r="C5" s="3"/>
      <c r="D5" s="3"/>
      <c r="E5" s="3" t="s">
        <v>9</v>
      </c>
      <c r="F5" s="3"/>
    </row>
    <row r="6" spans="1:6" ht="10.5" customHeight="1"/>
    <row r="7" spans="1:6" ht="22.5" customHeight="1">
      <c r="F7" s="5" t="s">
        <v>10</v>
      </c>
    </row>
    <row r="8" spans="1:6" ht="24.6" customHeight="1">
      <c r="A8" s="142" t="s">
        <v>0</v>
      </c>
      <c r="B8" s="142"/>
      <c r="C8" s="142" t="s">
        <v>11</v>
      </c>
      <c r="D8" s="142"/>
      <c r="E8" s="142" t="s">
        <v>12</v>
      </c>
      <c r="F8" s="142"/>
    </row>
    <row r="9" spans="1:6" ht="24.6" customHeight="1">
      <c r="A9" s="142"/>
      <c r="B9" s="142"/>
      <c r="C9" s="142" t="s">
        <v>1</v>
      </c>
      <c r="D9" s="142"/>
      <c r="E9" s="142" t="s">
        <v>2</v>
      </c>
      <c r="F9" s="142"/>
    </row>
    <row r="10" spans="1:6" ht="21" customHeight="1">
      <c r="A10" s="136" t="s">
        <v>13</v>
      </c>
      <c r="B10" s="137"/>
      <c r="C10" s="6"/>
      <c r="D10" s="7">
        <f>C11-C12+C13+C14-C15+C16-C17</f>
        <v>1053641</v>
      </c>
      <c r="E10" s="8"/>
      <c r="F10" s="9">
        <f>E11-E12+E13+E14-E15+E16-E17</f>
        <v>1104297</v>
      </c>
    </row>
    <row r="11" spans="1:6" ht="21" customHeight="1">
      <c r="A11" s="10">
        <v>1</v>
      </c>
      <c r="B11" s="11" t="s">
        <v>14</v>
      </c>
      <c r="C11" s="6">
        <v>249019</v>
      </c>
      <c r="D11" s="6"/>
      <c r="E11" s="8">
        <v>299610</v>
      </c>
      <c r="F11" s="8"/>
    </row>
    <row r="12" spans="1:6" ht="21" customHeight="1">
      <c r="A12" s="10" t="s">
        <v>3</v>
      </c>
      <c r="B12" s="11" t="s">
        <v>15</v>
      </c>
      <c r="C12" s="6"/>
      <c r="D12" s="6"/>
      <c r="E12" s="8"/>
      <c r="F12" s="8"/>
    </row>
    <row r="13" spans="1:6" ht="21" customHeight="1">
      <c r="A13" s="10">
        <v>2</v>
      </c>
      <c r="B13" s="11" t="s">
        <v>16</v>
      </c>
      <c r="C13" s="6"/>
      <c r="D13" s="6"/>
      <c r="E13" s="8"/>
      <c r="F13" s="8"/>
    </row>
    <row r="14" spans="1:6" ht="21" customHeight="1">
      <c r="A14" s="10">
        <v>3</v>
      </c>
      <c r="B14" s="11" t="s">
        <v>17</v>
      </c>
      <c r="C14" s="6"/>
      <c r="D14" s="6"/>
      <c r="E14" s="8"/>
      <c r="F14" s="8"/>
    </row>
    <row r="15" spans="1:6" ht="21" customHeight="1">
      <c r="A15" s="10">
        <v>4</v>
      </c>
      <c r="B15" s="11" t="s">
        <v>18</v>
      </c>
      <c r="C15" s="6"/>
      <c r="D15" s="6"/>
      <c r="E15" s="8"/>
      <c r="F15" s="8"/>
    </row>
    <row r="16" spans="1:6" ht="21" customHeight="1">
      <c r="A16" s="10">
        <v>3</v>
      </c>
      <c r="B16" s="11" t="s">
        <v>19</v>
      </c>
      <c r="C16" s="6">
        <v>804622</v>
      </c>
      <c r="D16" s="6"/>
      <c r="E16" s="8">
        <v>804687</v>
      </c>
      <c r="F16" s="8"/>
    </row>
    <row r="17" spans="1:6" ht="21" customHeight="1">
      <c r="A17" s="10" t="s">
        <v>20</v>
      </c>
      <c r="B17" s="11" t="s">
        <v>21</v>
      </c>
      <c r="C17" s="6"/>
      <c r="D17" s="6"/>
      <c r="E17" s="8"/>
      <c r="F17" s="8"/>
    </row>
    <row r="18" spans="1:6" ht="21" customHeight="1">
      <c r="A18" s="10"/>
      <c r="B18" s="11"/>
      <c r="C18" s="6"/>
      <c r="D18" s="6"/>
      <c r="E18" s="8"/>
      <c r="F18" s="8"/>
    </row>
    <row r="19" spans="1:6" ht="21" customHeight="1">
      <c r="A19" s="136" t="s">
        <v>22</v>
      </c>
      <c r="B19" s="137"/>
      <c r="C19" s="6"/>
      <c r="D19" s="7">
        <f>C20</f>
        <v>0</v>
      </c>
      <c r="E19" s="8"/>
      <c r="F19" s="9">
        <f>E20</f>
        <v>0</v>
      </c>
    </row>
    <row r="20" spans="1:6" ht="21" customHeight="1">
      <c r="A20" s="12">
        <v>1</v>
      </c>
      <c r="B20" s="13" t="s">
        <v>23</v>
      </c>
      <c r="C20" s="6"/>
      <c r="D20" s="6"/>
      <c r="E20" s="8"/>
      <c r="F20" s="8"/>
    </row>
    <row r="21" spans="1:6" ht="21" customHeight="1">
      <c r="A21" s="14"/>
      <c r="B21" s="15"/>
      <c r="C21" s="16"/>
      <c r="D21" s="16"/>
      <c r="E21" s="17"/>
      <c r="F21" s="17"/>
    </row>
    <row r="22" spans="1:6" ht="21" customHeight="1">
      <c r="A22" s="138" t="s">
        <v>24</v>
      </c>
      <c r="B22" s="138"/>
      <c r="C22" s="18"/>
      <c r="D22" s="19">
        <f>D10+D19</f>
        <v>1053641</v>
      </c>
      <c r="E22" s="20"/>
      <c r="F22" s="21">
        <f>F10+F19</f>
        <v>1104297</v>
      </c>
    </row>
    <row r="23" spans="1:6" ht="21" customHeight="1">
      <c r="A23" s="10"/>
      <c r="B23" s="11"/>
      <c r="C23" s="6"/>
      <c r="D23" s="6"/>
      <c r="E23" s="8"/>
      <c r="F23" s="8"/>
    </row>
    <row r="24" spans="1:6" ht="21" customHeight="1">
      <c r="A24" s="136" t="s">
        <v>25</v>
      </c>
      <c r="B24" s="137"/>
      <c r="C24" s="6"/>
      <c r="D24" s="7">
        <f>C25+C26+C31</f>
        <v>832416</v>
      </c>
      <c r="E24" s="8"/>
      <c r="F24" s="9">
        <f>E25+E26+E31</f>
        <v>855278</v>
      </c>
    </row>
    <row r="25" spans="1:6" ht="21" customHeight="1">
      <c r="A25" s="22">
        <v>1</v>
      </c>
      <c r="B25" s="11" t="s">
        <v>26</v>
      </c>
      <c r="C25" s="6">
        <v>110000</v>
      </c>
      <c r="D25" s="6"/>
      <c r="E25" s="8">
        <v>120000</v>
      </c>
      <c r="F25" s="8"/>
    </row>
    <row r="26" spans="1:6" ht="21" customHeight="1">
      <c r="A26" s="10">
        <v>2</v>
      </c>
      <c r="B26" s="11" t="s">
        <v>27</v>
      </c>
      <c r="C26" s="7">
        <f>SUM(C27:C29)</f>
        <v>220000</v>
      </c>
      <c r="D26" s="6"/>
      <c r="E26" s="9">
        <f>SUM(E27:E29)</f>
        <v>250000</v>
      </c>
      <c r="F26" s="8"/>
    </row>
    <row r="27" spans="1:6" ht="21" customHeight="1">
      <c r="A27" s="10"/>
      <c r="B27" s="23" t="s">
        <v>28</v>
      </c>
      <c r="C27" s="6">
        <v>220000</v>
      </c>
      <c r="D27" s="6"/>
      <c r="E27" s="8">
        <v>250000</v>
      </c>
      <c r="F27" s="8"/>
    </row>
    <row r="28" spans="1:6" ht="21" customHeight="1">
      <c r="A28" s="10"/>
      <c r="B28" s="23" t="s">
        <v>29</v>
      </c>
      <c r="C28" s="6"/>
      <c r="D28" s="6"/>
      <c r="E28" s="8"/>
      <c r="F28" s="8"/>
    </row>
    <row r="29" spans="1:6" ht="21" customHeight="1">
      <c r="A29" s="10"/>
      <c r="B29" s="23" t="s">
        <v>30</v>
      </c>
      <c r="C29" s="6"/>
      <c r="D29" s="6"/>
      <c r="E29" s="8"/>
      <c r="F29" s="8"/>
    </row>
    <row r="30" spans="1:6" ht="21" customHeight="1">
      <c r="A30" s="10"/>
      <c r="B30" s="23" t="s">
        <v>31</v>
      </c>
      <c r="C30" s="6"/>
      <c r="D30" s="6"/>
      <c r="E30" s="8"/>
      <c r="F30" s="8"/>
    </row>
    <row r="31" spans="1:6" ht="21" customHeight="1">
      <c r="A31" s="10">
        <v>3</v>
      </c>
      <c r="B31" s="11" t="s">
        <v>32</v>
      </c>
      <c r="C31" s="7">
        <f>C32+C40</f>
        <v>502416</v>
      </c>
      <c r="D31" s="6"/>
      <c r="E31" s="9">
        <f>E32+E40</f>
        <v>485278</v>
      </c>
      <c r="F31" s="8"/>
    </row>
    <row r="32" spans="1:6" ht="21" customHeight="1">
      <c r="A32" s="10"/>
      <c r="B32" s="23" t="s">
        <v>33</v>
      </c>
      <c r="C32" s="7">
        <f>C33+C34</f>
        <v>322416</v>
      </c>
      <c r="D32" s="6"/>
      <c r="E32" s="9">
        <f>E33+E34</f>
        <v>305278</v>
      </c>
      <c r="F32" s="8"/>
    </row>
    <row r="33" spans="1:6" ht="21" customHeight="1">
      <c r="A33" s="24"/>
      <c r="B33" s="25" t="s">
        <v>34</v>
      </c>
      <c r="C33" s="16">
        <v>322416</v>
      </c>
      <c r="D33" s="16"/>
      <c r="E33" s="17">
        <v>305278</v>
      </c>
      <c r="F33" s="17"/>
    </row>
    <row r="34" spans="1:6" ht="21" customHeight="1">
      <c r="A34" s="24"/>
      <c r="B34" s="23" t="s">
        <v>35</v>
      </c>
      <c r="C34" s="16"/>
      <c r="D34" s="16"/>
      <c r="E34" s="17"/>
      <c r="F34" s="17"/>
    </row>
    <row r="35" spans="1:6" ht="21" customHeight="1">
      <c r="A35" s="26"/>
      <c r="B35" s="27" t="s">
        <v>36</v>
      </c>
      <c r="C35" s="28">
        <v>4.5999999999999999E-2</v>
      </c>
      <c r="D35" s="16"/>
      <c r="E35" s="29">
        <v>4.7E-2</v>
      </c>
      <c r="F35" s="17"/>
    </row>
    <row r="36" spans="1:6" ht="21" customHeight="1">
      <c r="A36" s="30"/>
      <c r="B36" s="31" t="s">
        <v>37</v>
      </c>
      <c r="C36" s="32">
        <v>7009051</v>
      </c>
      <c r="D36" s="32"/>
      <c r="E36" s="33">
        <v>6495279</v>
      </c>
      <c r="F36" s="33"/>
    </row>
    <row r="37" spans="1:6" ht="21" customHeight="1">
      <c r="A37" s="30"/>
      <c r="B37" s="31" t="s">
        <v>38</v>
      </c>
      <c r="C37" s="32"/>
      <c r="D37" s="32"/>
      <c r="E37" s="33"/>
      <c r="F37" s="33"/>
    </row>
    <row r="38" spans="1:6" ht="21" customHeight="1">
      <c r="A38" s="30"/>
      <c r="B38" s="31" t="s">
        <v>39</v>
      </c>
      <c r="C38" s="32"/>
      <c r="D38" s="32"/>
      <c r="E38" s="33"/>
      <c r="F38" s="33"/>
    </row>
    <row r="39" spans="1:6" ht="21" customHeight="1">
      <c r="A39" s="34"/>
      <c r="B39" s="31" t="s">
        <v>38</v>
      </c>
      <c r="C39" s="35"/>
      <c r="D39" s="35"/>
      <c r="E39" s="36"/>
      <c r="F39" s="36"/>
    </row>
    <row r="40" spans="1:6" ht="21" customHeight="1">
      <c r="A40" s="10"/>
      <c r="B40" s="23" t="s">
        <v>40</v>
      </c>
      <c r="C40" s="7">
        <f>C41+C42</f>
        <v>180000</v>
      </c>
      <c r="D40" s="6"/>
      <c r="E40" s="9">
        <f>E41+E42</f>
        <v>180000</v>
      </c>
      <c r="F40" s="8"/>
    </row>
    <row r="41" spans="1:6" ht="21" customHeight="1">
      <c r="A41" s="37"/>
      <c r="B41" s="38" t="s">
        <v>41</v>
      </c>
      <c r="C41" s="6">
        <v>150000</v>
      </c>
      <c r="D41" s="6"/>
      <c r="E41" s="8">
        <v>150000</v>
      </c>
      <c r="F41" s="8"/>
    </row>
    <row r="42" spans="1:6" ht="21" customHeight="1">
      <c r="A42" s="37"/>
      <c r="B42" s="38" t="s">
        <v>42</v>
      </c>
      <c r="C42" s="16">
        <v>30000</v>
      </c>
      <c r="D42" s="16"/>
      <c r="E42" s="17">
        <v>30000</v>
      </c>
      <c r="F42" s="17"/>
    </row>
    <row r="43" spans="1:6" ht="21" customHeight="1">
      <c r="A43" s="139" t="s">
        <v>43</v>
      </c>
      <c r="B43" s="139"/>
      <c r="C43" s="6"/>
      <c r="D43" s="7">
        <f>C44+C45</f>
        <v>221225</v>
      </c>
      <c r="E43" s="8"/>
      <c r="F43" s="9">
        <f>E44+E45</f>
        <v>249019</v>
      </c>
    </row>
    <row r="44" spans="1:6" ht="21" customHeight="1">
      <c r="A44" s="34">
        <v>1</v>
      </c>
      <c r="B44" s="39" t="s">
        <v>44</v>
      </c>
      <c r="C44" s="35">
        <v>221225</v>
      </c>
      <c r="D44" s="35"/>
      <c r="E44" s="36">
        <v>249019</v>
      </c>
      <c r="F44" s="36"/>
    </row>
    <row r="45" spans="1:6" ht="21" customHeight="1">
      <c r="A45" s="10">
        <v>2</v>
      </c>
      <c r="B45" s="11" t="s">
        <v>45</v>
      </c>
      <c r="C45" s="6"/>
      <c r="D45" s="6"/>
      <c r="E45" s="8"/>
      <c r="F45" s="8"/>
    </row>
    <row r="46" spans="1:6" ht="21" customHeight="1">
      <c r="A46" s="140" t="s">
        <v>46</v>
      </c>
      <c r="B46" s="140"/>
      <c r="C46" s="140"/>
      <c r="D46" s="140"/>
      <c r="E46" s="140"/>
      <c r="F46" s="140"/>
    </row>
    <row r="47" spans="1:6" ht="24.75" customHeight="1">
      <c r="A47" s="135" t="s">
        <v>47</v>
      </c>
      <c r="B47" s="135"/>
      <c r="C47" s="135"/>
      <c r="D47" s="135"/>
      <c r="E47" s="135"/>
      <c r="F47" s="135"/>
    </row>
    <row r="48" spans="1:6" ht="27" customHeight="1"/>
  </sheetData>
  <mergeCells count="13">
    <mergeCell ref="A1:F1"/>
    <mergeCell ref="A8:B9"/>
    <mergeCell ref="C8:D8"/>
    <mergeCell ref="E8:F8"/>
    <mergeCell ref="C9:D9"/>
    <mergeCell ref="E9:F9"/>
    <mergeCell ref="A47:F47"/>
    <mergeCell ref="A10:B10"/>
    <mergeCell ref="A19:B19"/>
    <mergeCell ref="A22:B22"/>
    <mergeCell ref="A24:B24"/>
    <mergeCell ref="A43:B43"/>
    <mergeCell ref="A46:F4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topLeftCell="C1" workbookViewId="0">
      <selection activeCell="C8" sqref="C8"/>
    </sheetView>
  </sheetViews>
  <sheetFormatPr defaultColWidth="12.75" defaultRowHeight="16.5" outlineLevelCol="1"/>
  <cols>
    <col min="1" max="1" width="8.25" style="40" hidden="1" customWidth="1" outlineLevel="1"/>
    <col min="2" max="2" width="19.5" style="40" hidden="1" customWidth="1" outlineLevel="1"/>
    <col min="3" max="3" width="33.875" style="99" customWidth="1" collapsed="1"/>
    <col min="4" max="9" width="13.75" customWidth="1"/>
    <col min="10" max="10" width="17.25" bestFit="1" customWidth="1"/>
  </cols>
  <sheetData>
    <row r="1" spans="1:9" ht="27">
      <c r="C1" s="141" t="s">
        <v>109</v>
      </c>
      <c r="D1" s="141"/>
      <c r="E1" s="141"/>
      <c r="F1" s="141"/>
      <c r="G1" s="141"/>
      <c r="H1" s="141"/>
      <c r="I1" s="141"/>
    </row>
    <row r="2" spans="1:9">
      <c r="C2" s="153" t="s">
        <v>66</v>
      </c>
      <c r="D2" s="154"/>
      <c r="E2" s="154"/>
      <c r="F2" s="154"/>
      <c r="G2" s="154"/>
      <c r="H2" s="154"/>
      <c r="I2" s="154"/>
    </row>
    <row r="3" spans="1:9">
      <c r="C3" s="155" t="s">
        <v>67</v>
      </c>
      <c r="D3" s="154"/>
      <c r="E3" s="154"/>
      <c r="F3" s="154"/>
      <c r="G3" s="154"/>
      <c r="H3" s="154"/>
      <c r="I3" s="154"/>
    </row>
    <row r="4" spans="1:9">
      <c r="C4" s="41"/>
      <c r="I4" s="42" t="s">
        <v>68</v>
      </c>
    </row>
    <row r="5" spans="1:9" ht="33">
      <c r="A5" s="156" t="s">
        <v>69</v>
      </c>
      <c r="B5" s="156"/>
      <c r="C5" s="43" t="s">
        <v>70</v>
      </c>
      <c r="D5" s="43" t="s">
        <v>71</v>
      </c>
      <c r="E5" s="43" t="s">
        <v>72</v>
      </c>
      <c r="F5" s="43" t="s">
        <v>73</v>
      </c>
      <c r="G5" s="44" t="s">
        <v>74</v>
      </c>
      <c r="H5" s="45" t="s">
        <v>75</v>
      </c>
      <c r="I5" s="43" t="s">
        <v>76</v>
      </c>
    </row>
    <row r="6" spans="1:9">
      <c r="A6" s="144" t="s">
        <v>77</v>
      </c>
      <c r="B6" s="46" t="s">
        <v>78</v>
      </c>
      <c r="C6" s="47" t="s">
        <v>79</v>
      </c>
      <c r="D6" s="48">
        <v>6888458</v>
      </c>
      <c r="E6" s="48">
        <v>369762</v>
      </c>
      <c r="F6" s="48">
        <v>-12204</v>
      </c>
      <c r="G6" s="48"/>
      <c r="H6" s="48">
        <v>4499277</v>
      </c>
      <c r="I6" s="48">
        <v>11745293</v>
      </c>
    </row>
    <row r="7" spans="1:9">
      <c r="A7" s="144"/>
      <c r="B7" s="143" t="s">
        <v>60</v>
      </c>
      <c r="C7" s="49" t="s">
        <v>61</v>
      </c>
      <c r="D7" s="50"/>
      <c r="E7" s="50"/>
      <c r="F7" s="50"/>
      <c r="G7" s="50"/>
      <c r="H7" s="50"/>
      <c r="I7" s="50"/>
    </row>
    <row r="8" spans="1:9">
      <c r="A8" s="144"/>
      <c r="B8" s="143"/>
      <c r="C8" s="51" t="s">
        <v>80</v>
      </c>
      <c r="D8" s="52"/>
      <c r="E8" s="52"/>
      <c r="F8" s="52"/>
      <c r="G8" s="52"/>
      <c r="H8" s="52"/>
      <c r="I8" s="52"/>
    </row>
    <row r="9" spans="1:9">
      <c r="A9" s="144"/>
      <c r="B9" s="53" t="s">
        <v>81</v>
      </c>
      <c r="C9" s="54" t="s">
        <v>82</v>
      </c>
      <c r="D9" s="55"/>
      <c r="E9" s="55"/>
      <c r="F9" s="55"/>
      <c r="G9" s="55"/>
      <c r="H9" s="55">
        <v>4499277</v>
      </c>
      <c r="I9" s="55">
        <v>11745293</v>
      </c>
    </row>
    <row r="10" spans="1:9">
      <c r="A10" s="145" t="s">
        <v>83</v>
      </c>
      <c r="B10" s="56" t="s">
        <v>84</v>
      </c>
      <c r="C10" s="57" t="s">
        <v>85</v>
      </c>
      <c r="D10" s="55"/>
      <c r="E10" s="55"/>
      <c r="F10" s="55"/>
      <c r="G10" s="55"/>
      <c r="H10" s="55">
        <v>-522363</v>
      </c>
      <c r="I10" s="55">
        <v>-522363</v>
      </c>
    </row>
    <row r="11" spans="1:9">
      <c r="A11" s="144"/>
      <c r="B11" s="146" t="s">
        <v>86</v>
      </c>
      <c r="C11" s="58" t="s">
        <v>87</v>
      </c>
      <c r="D11" s="59"/>
      <c r="E11" s="59"/>
      <c r="F11" s="59"/>
      <c r="G11" s="59"/>
      <c r="H11" s="59"/>
      <c r="I11" s="59"/>
    </row>
    <row r="12" spans="1:9">
      <c r="A12" s="144"/>
      <c r="B12" s="146"/>
      <c r="C12" s="60" t="s">
        <v>49</v>
      </c>
      <c r="D12" s="61"/>
      <c r="E12" s="61"/>
      <c r="F12" s="61"/>
      <c r="G12" s="61"/>
      <c r="H12" s="61"/>
      <c r="I12" s="61"/>
    </row>
    <row r="13" spans="1:9">
      <c r="A13" s="144"/>
      <c r="B13" s="62" t="s">
        <v>50</v>
      </c>
      <c r="C13" s="63" t="s">
        <v>51</v>
      </c>
      <c r="D13" s="55"/>
      <c r="E13" s="55"/>
      <c r="F13" s="55"/>
      <c r="G13" s="55"/>
      <c r="H13" s="55"/>
      <c r="I13" s="55"/>
    </row>
    <row r="14" spans="1:9">
      <c r="A14" s="147" t="s">
        <v>52</v>
      </c>
      <c r="B14" s="64" t="s">
        <v>53</v>
      </c>
      <c r="C14" s="65" t="s">
        <v>54</v>
      </c>
      <c r="D14" s="48"/>
      <c r="E14" s="48"/>
      <c r="F14" s="48"/>
      <c r="G14" s="48"/>
      <c r="H14" s="48"/>
      <c r="I14" s="48"/>
    </row>
    <row r="15" spans="1:9">
      <c r="A15" s="148"/>
      <c r="B15" s="150" t="s">
        <v>55</v>
      </c>
      <c r="C15" s="65" t="s">
        <v>56</v>
      </c>
      <c r="D15" s="48">
        <v>803041</v>
      </c>
      <c r="E15" s="48"/>
      <c r="F15" s="48"/>
      <c r="G15" s="48"/>
      <c r="H15" s="48"/>
      <c r="I15" s="48">
        <v>803041</v>
      </c>
    </row>
    <row r="16" spans="1:9">
      <c r="A16" s="148"/>
      <c r="B16" s="146"/>
      <c r="C16" s="49" t="s">
        <v>57</v>
      </c>
      <c r="D16" s="50">
        <v>651696</v>
      </c>
      <c r="E16" s="50"/>
      <c r="F16" s="50"/>
      <c r="G16" s="50"/>
      <c r="H16" s="50"/>
      <c r="I16" s="50">
        <v>651696</v>
      </c>
    </row>
    <row r="17" spans="1:10" ht="16.5" customHeight="1">
      <c r="A17" s="148"/>
      <c r="B17" s="146"/>
      <c r="C17" s="51" t="s">
        <v>58</v>
      </c>
      <c r="D17" s="52">
        <v>150000</v>
      </c>
      <c r="E17" s="52"/>
      <c r="F17" s="52"/>
      <c r="G17" s="52"/>
      <c r="H17" s="52"/>
      <c r="I17" s="52">
        <v>150000</v>
      </c>
    </row>
    <row r="18" spans="1:10" ht="16.5" customHeight="1">
      <c r="A18" s="148"/>
      <c r="B18" s="146"/>
      <c r="C18" s="51" t="s">
        <v>59</v>
      </c>
      <c r="D18" s="52">
        <v>1345</v>
      </c>
      <c r="E18" s="52"/>
      <c r="F18" s="52"/>
      <c r="G18" s="52"/>
      <c r="H18" s="52"/>
      <c r="I18" s="52">
        <v>1345</v>
      </c>
    </row>
    <row r="19" spans="1:10" ht="16.5" customHeight="1">
      <c r="A19" s="148"/>
      <c r="B19" s="151"/>
      <c r="C19" s="66" t="s">
        <v>88</v>
      </c>
      <c r="D19" s="67"/>
      <c r="E19" s="67"/>
      <c r="F19" s="67"/>
      <c r="G19" s="67"/>
      <c r="H19" s="67"/>
      <c r="I19" s="67"/>
    </row>
    <row r="20" spans="1:10" ht="16.5" customHeight="1">
      <c r="A20" s="148"/>
      <c r="B20" s="56" t="s">
        <v>89</v>
      </c>
      <c r="C20" s="49" t="s">
        <v>90</v>
      </c>
      <c r="D20" s="50"/>
      <c r="E20" s="50"/>
      <c r="F20" s="50"/>
      <c r="G20" s="50"/>
      <c r="H20" s="50"/>
      <c r="I20" s="50"/>
    </row>
    <row r="21" spans="1:10" ht="16.5" customHeight="1">
      <c r="A21" s="148"/>
      <c r="B21" s="152" t="s">
        <v>62</v>
      </c>
      <c r="C21" s="49" t="s">
        <v>63</v>
      </c>
      <c r="D21" s="50">
        <v>-260687</v>
      </c>
      <c r="E21" s="50"/>
      <c r="F21" s="50">
        <v>-417</v>
      </c>
      <c r="G21" s="50"/>
      <c r="H21" s="50">
        <v>-45834</v>
      </c>
      <c r="I21" s="50">
        <v>-306938</v>
      </c>
    </row>
    <row r="22" spans="1:10" ht="16.5" customHeight="1">
      <c r="A22" s="148"/>
      <c r="B22" s="146"/>
      <c r="C22" s="68" t="s">
        <v>64</v>
      </c>
      <c r="D22" s="50"/>
      <c r="E22" s="50"/>
      <c r="F22" s="50">
        <v>-12621</v>
      </c>
      <c r="G22" s="50"/>
      <c r="H22" s="50"/>
      <c r="I22" s="50">
        <v>-12621</v>
      </c>
    </row>
    <row r="23" spans="1:10" ht="16.5" customHeight="1">
      <c r="A23" s="148"/>
      <c r="B23" s="146"/>
      <c r="C23" s="69" t="s">
        <v>91</v>
      </c>
      <c r="D23" s="52"/>
      <c r="E23" s="52"/>
      <c r="F23" s="52"/>
      <c r="G23" s="52"/>
      <c r="H23" s="52"/>
      <c r="I23" s="52"/>
    </row>
    <row r="24" spans="1:10" ht="16.5" customHeight="1">
      <c r="A24" s="148"/>
      <c r="B24" s="151"/>
      <c r="C24" s="60" t="s">
        <v>92</v>
      </c>
      <c r="D24" s="61">
        <v>-260687</v>
      </c>
      <c r="E24" s="61"/>
      <c r="F24" s="61">
        <v>12204</v>
      </c>
      <c r="G24" s="61"/>
      <c r="H24" s="61">
        <v>-45834</v>
      </c>
      <c r="I24" s="61">
        <v>-294317</v>
      </c>
    </row>
    <row r="25" spans="1:10" ht="16.5" customHeight="1">
      <c r="A25" s="148"/>
      <c r="B25" s="56" t="s">
        <v>93</v>
      </c>
      <c r="C25" s="49" t="s">
        <v>94</v>
      </c>
      <c r="D25" s="50"/>
      <c r="E25" s="50"/>
      <c r="F25" s="50"/>
      <c r="G25" s="50"/>
      <c r="H25" s="50">
        <v>804687</v>
      </c>
      <c r="I25" s="50">
        <v>804687</v>
      </c>
    </row>
    <row r="26" spans="1:10" ht="16.5" customHeight="1">
      <c r="A26" s="148"/>
      <c r="B26" s="64"/>
      <c r="C26" s="49" t="s">
        <v>65</v>
      </c>
      <c r="D26" s="50"/>
      <c r="E26" s="50"/>
      <c r="F26" s="50"/>
      <c r="G26" s="50"/>
      <c r="H26" s="50"/>
      <c r="I26" s="50"/>
    </row>
    <row r="27" spans="1:10" ht="16.5" customHeight="1">
      <c r="A27" s="148"/>
      <c r="B27" s="150" t="s">
        <v>95</v>
      </c>
      <c r="C27" s="70" t="s">
        <v>96</v>
      </c>
      <c r="D27" s="59"/>
      <c r="E27" s="59"/>
      <c r="F27" s="59"/>
      <c r="G27" s="59"/>
      <c r="H27" s="59"/>
      <c r="I27" s="59"/>
    </row>
    <row r="28" spans="1:10" ht="16.5" customHeight="1">
      <c r="A28" s="148"/>
      <c r="B28" s="151"/>
      <c r="C28" s="71" t="s">
        <v>97</v>
      </c>
      <c r="D28" s="52"/>
      <c r="E28" s="52"/>
      <c r="F28" s="52"/>
      <c r="G28" s="52"/>
      <c r="H28" s="52"/>
      <c r="I28" s="52"/>
    </row>
    <row r="29" spans="1:10" ht="16.5" customHeight="1">
      <c r="A29" s="149"/>
      <c r="B29" s="56" t="s">
        <v>98</v>
      </c>
      <c r="C29" s="72" t="s">
        <v>99</v>
      </c>
      <c r="D29" s="73"/>
      <c r="E29" s="73"/>
      <c r="F29" s="73"/>
      <c r="G29" s="73"/>
      <c r="H29" s="73"/>
      <c r="I29" s="73"/>
    </row>
    <row r="30" spans="1:10" ht="16.5" customHeight="1">
      <c r="A30" s="143" t="s">
        <v>100</v>
      </c>
      <c r="B30" s="143"/>
      <c r="C30" s="63" t="s">
        <v>101</v>
      </c>
      <c r="D30" s="74">
        <v>7430812</v>
      </c>
      <c r="E30" s="74">
        <v>369761</v>
      </c>
      <c r="F30" s="74">
        <v>-12621</v>
      </c>
      <c r="G30" s="74"/>
      <c r="H30" s="74">
        <v>4735768</v>
      </c>
      <c r="I30" s="74">
        <v>12523720</v>
      </c>
      <c r="J30" s="75"/>
    </row>
    <row r="31" spans="1:10" ht="16.5" customHeight="1">
      <c r="A31" s="56"/>
      <c r="B31" s="64"/>
      <c r="C31" s="47"/>
      <c r="D31" s="48"/>
      <c r="E31" s="48"/>
      <c r="F31" s="48"/>
      <c r="G31" s="48"/>
      <c r="H31" s="48"/>
      <c r="I31" s="48"/>
      <c r="J31" s="75"/>
    </row>
    <row r="32" spans="1:10" ht="16.5" customHeight="1">
      <c r="A32" s="144" t="s">
        <v>77</v>
      </c>
      <c r="B32" s="46" t="s">
        <v>78</v>
      </c>
      <c r="C32" s="47" t="s">
        <v>102</v>
      </c>
      <c r="D32" s="76">
        <f>D30</f>
        <v>7430812</v>
      </c>
      <c r="E32" s="76">
        <f>E30</f>
        <v>369761</v>
      </c>
      <c r="F32" s="76">
        <f>F30</f>
        <v>-12621</v>
      </c>
      <c r="G32" s="76">
        <f>G30</f>
        <v>0</v>
      </c>
      <c r="H32" s="76">
        <f>H30</f>
        <v>4735768</v>
      </c>
      <c r="I32" s="77">
        <f>SUM(D32:H32)</f>
        <v>12523720</v>
      </c>
    </row>
    <row r="33" spans="1:9">
      <c r="A33" s="144"/>
      <c r="B33" s="143" t="s">
        <v>60</v>
      </c>
      <c r="C33" s="49" t="s">
        <v>61</v>
      </c>
      <c r="D33" s="50"/>
      <c r="E33" s="50"/>
      <c r="F33" s="50"/>
      <c r="G33" s="50"/>
      <c r="H33" s="78"/>
      <c r="I33" s="79">
        <f>H33</f>
        <v>0</v>
      </c>
    </row>
    <row r="34" spans="1:9">
      <c r="A34" s="144"/>
      <c r="B34" s="143"/>
      <c r="C34" s="51" t="s">
        <v>103</v>
      </c>
      <c r="D34" s="52"/>
      <c r="E34" s="52"/>
      <c r="F34" s="52"/>
      <c r="G34" s="52"/>
      <c r="H34" s="80"/>
      <c r="I34" s="81">
        <f>H34</f>
        <v>0</v>
      </c>
    </row>
    <row r="35" spans="1:9">
      <c r="A35" s="144"/>
      <c r="B35" s="53" t="s">
        <v>81</v>
      </c>
      <c r="C35" s="54" t="s">
        <v>82</v>
      </c>
      <c r="D35" s="82"/>
      <c r="E35" s="82"/>
      <c r="F35" s="82"/>
      <c r="G35" s="82"/>
      <c r="H35" s="83">
        <f>SUM(H32:H34)</f>
        <v>4735768</v>
      </c>
      <c r="I35" s="83">
        <f>SUM(I32:I34)</f>
        <v>12523720</v>
      </c>
    </row>
    <row r="36" spans="1:9">
      <c r="A36" s="145" t="s">
        <v>83</v>
      </c>
      <c r="B36" s="56" t="s">
        <v>84</v>
      </c>
      <c r="C36" s="57" t="s">
        <v>104</v>
      </c>
      <c r="D36" s="55"/>
      <c r="E36" s="55"/>
      <c r="F36" s="55"/>
      <c r="G36" s="55"/>
      <c r="H36" s="84">
        <v>-485278</v>
      </c>
      <c r="I36" s="85">
        <f>H36</f>
        <v>-485278</v>
      </c>
    </row>
    <row r="37" spans="1:9">
      <c r="A37" s="144"/>
      <c r="B37" s="146" t="s">
        <v>86</v>
      </c>
      <c r="C37" s="58" t="s">
        <v>105</v>
      </c>
      <c r="D37" s="59"/>
      <c r="E37" s="86"/>
      <c r="F37" s="59"/>
      <c r="G37" s="59"/>
      <c r="H37" s="87">
        <f>(E37)*(-1)</f>
        <v>0</v>
      </c>
      <c r="I37" s="87">
        <f>E37+H37</f>
        <v>0</v>
      </c>
    </row>
    <row r="38" spans="1:9">
      <c r="A38" s="144"/>
      <c r="B38" s="146"/>
      <c r="C38" s="60" t="s">
        <v>106</v>
      </c>
      <c r="D38" s="88"/>
      <c r="E38" s="61"/>
      <c r="F38" s="61"/>
      <c r="G38" s="61"/>
      <c r="H38" s="89">
        <f>(D38)*(-1)</f>
        <v>0</v>
      </c>
      <c r="I38" s="89">
        <f>D38+H38</f>
        <v>0</v>
      </c>
    </row>
    <row r="39" spans="1:9">
      <c r="A39" s="144"/>
      <c r="B39" s="62" t="s">
        <v>50</v>
      </c>
      <c r="C39" s="63" t="s">
        <v>51</v>
      </c>
      <c r="D39" s="90"/>
      <c r="E39" s="90"/>
      <c r="F39" s="90"/>
      <c r="G39" s="90"/>
      <c r="H39" s="83">
        <f>SUM(H35:H38)</f>
        <v>4250490</v>
      </c>
      <c r="I39" s="83">
        <f>SUM(I35:I38)</f>
        <v>12038442</v>
      </c>
    </row>
    <row r="40" spans="1:9">
      <c r="A40" s="147" t="s">
        <v>52</v>
      </c>
      <c r="B40" s="64" t="s">
        <v>53</v>
      </c>
      <c r="C40" s="65" t="s">
        <v>54</v>
      </c>
      <c r="D40" s="48"/>
      <c r="E40" s="48"/>
      <c r="F40" s="48"/>
      <c r="G40" s="48"/>
      <c r="H40" s="91"/>
      <c r="I40" s="92">
        <f>H40</f>
        <v>0</v>
      </c>
    </row>
    <row r="41" spans="1:9">
      <c r="A41" s="148"/>
      <c r="B41" s="150" t="s">
        <v>55</v>
      </c>
      <c r="C41" s="65" t="s">
        <v>56</v>
      </c>
      <c r="D41" s="93">
        <f>SUM(D42:D45)</f>
        <v>1105467</v>
      </c>
      <c r="E41" s="48"/>
      <c r="F41" s="48"/>
      <c r="G41" s="48"/>
      <c r="H41" s="94"/>
      <c r="I41" s="93">
        <f>D41</f>
        <v>1105467</v>
      </c>
    </row>
    <row r="42" spans="1:9">
      <c r="A42" s="148"/>
      <c r="B42" s="146"/>
      <c r="C42" s="49" t="s">
        <v>57</v>
      </c>
      <c r="D42" s="78">
        <v>953167</v>
      </c>
      <c r="E42" s="50"/>
      <c r="F42" s="50"/>
      <c r="G42" s="50"/>
      <c r="H42" s="50"/>
      <c r="I42" s="79">
        <f>D42</f>
        <v>953167</v>
      </c>
    </row>
    <row r="43" spans="1:9">
      <c r="A43" s="148"/>
      <c r="B43" s="146"/>
      <c r="C43" s="51" t="s">
        <v>58</v>
      </c>
      <c r="D43" s="80">
        <v>150000</v>
      </c>
      <c r="E43" s="52"/>
      <c r="F43" s="52"/>
      <c r="G43" s="52"/>
      <c r="H43" s="52"/>
      <c r="I43" s="81">
        <f>D43</f>
        <v>150000</v>
      </c>
    </row>
    <row r="44" spans="1:9">
      <c r="A44" s="148"/>
      <c r="B44" s="146"/>
      <c r="C44" s="51" t="s">
        <v>59</v>
      </c>
      <c r="D44" s="80">
        <v>2300</v>
      </c>
      <c r="E44" s="52"/>
      <c r="F44" s="52"/>
      <c r="G44" s="52"/>
      <c r="H44" s="52"/>
      <c r="I44" s="81">
        <f>D44</f>
        <v>2300</v>
      </c>
    </row>
    <row r="45" spans="1:9">
      <c r="A45" s="148"/>
      <c r="B45" s="151"/>
      <c r="C45" s="66" t="s">
        <v>88</v>
      </c>
      <c r="D45" s="95"/>
      <c r="E45" s="67"/>
      <c r="F45" s="67"/>
      <c r="G45" s="67"/>
      <c r="H45" s="67"/>
      <c r="I45" s="96">
        <f>D45</f>
        <v>0</v>
      </c>
    </row>
    <row r="46" spans="1:9">
      <c r="A46" s="148"/>
      <c r="B46" s="56" t="s">
        <v>89</v>
      </c>
      <c r="C46" s="49" t="s">
        <v>90</v>
      </c>
      <c r="D46" s="50"/>
      <c r="E46" s="78"/>
      <c r="F46" s="50"/>
      <c r="G46" s="50"/>
      <c r="H46" s="50"/>
      <c r="I46" s="79">
        <f>E46</f>
        <v>0</v>
      </c>
    </row>
    <row r="47" spans="1:9">
      <c r="A47" s="148"/>
      <c r="B47" s="152" t="s">
        <v>62</v>
      </c>
      <c r="C47" s="49" t="s">
        <v>63</v>
      </c>
      <c r="D47" s="79">
        <f>SUM(D50)</f>
        <v>-335092</v>
      </c>
      <c r="E47" s="50"/>
      <c r="F47" s="79">
        <f>SUM(F48:F50)</f>
        <v>9188</v>
      </c>
      <c r="G47" s="50"/>
      <c r="H47" s="79">
        <f>SUM(H50)</f>
        <v>-25321</v>
      </c>
      <c r="I47" s="79">
        <f>D47+F47+H47</f>
        <v>-351225</v>
      </c>
    </row>
    <row r="48" spans="1:9">
      <c r="A48" s="148"/>
      <c r="B48" s="146"/>
      <c r="C48" s="68" t="s">
        <v>64</v>
      </c>
      <c r="D48" s="50"/>
      <c r="E48" s="50"/>
      <c r="F48" s="78">
        <v>-3433</v>
      </c>
      <c r="G48" s="50"/>
      <c r="H48" s="50"/>
      <c r="I48" s="79">
        <f>F48</f>
        <v>-3433</v>
      </c>
    </row>
    <row r="49" spans="1:10" ht="16.5" customHeight="1">
      <c r="A49" s="148"/>
      <c r="B49" s="146"/>
      <c r="C49" s="69" t="s">
        <v>91</v>
      </c>
      <c r="D49" s="52"/>
      <c r="E49" s="52"/>
      <c r="F49" s="80"/>
      <c r="G49" s="52"/>
      <c r="H49" s="52"/>
      <c r="I49" s="81">
        <f>F49</f>
        <v>0</v>
      </c>
    </row>
    <row r="50" spans="1:10" ht="16.5" customHeight="1">
      <c r="A50" s="148"/>
      <c r="B50" s="151"/>
      <c r="C50" s="60" t="s">
        <v>92</v>
      </c>
      <c r="D50" s="88">
        <v>-335092</v>
      </c>
      <c r="E50" s="61"/>
      <c r="F50" s="89">
        <f>(F32)*(-1)</f>
        <v>12621</v>
      </c>
      <c r="G50" s="61"/>
      <c r="H50" s="88">
        <v>-25321</v>
      </c>
      <c r="I50" s="89">
        <f>D50+F50+H50</f>
        <v>-347792</v>
      </c>
    </row>
    <row r="51" spans="1:10" ht="16.5" customHeight="1">
      <c r="A51" s="148"/>
      <c r="B51" s="56" t="s">
        <v>93</v>
      </c>
      <c r="C51" s="49" t="s">
        <v>94</v>
      </c>
      <c r="D51" s="50"/>
      <c r="E51" s="50"/>
      <c r="F51" s="50"/>
      <c r="G51" s="50"/>
      <c r="H51" s="78">
        <v>804622</v>
      </c>
      <c r="I51" s="79">
        <f>H51</f>
        <v>804622</v>
      </c>
    </row>
    <row r="52" spans="1:10" ht="16.5" customHeight="1">
      <c r="A52" s="148"/>
      <c r="B52" s="56"/>
      <c r="C52" s="49" t="s">
        <v>65</v>
      </c>
      <c r="D52" s="50"/>
      <c r="E52" s="50"/>
      <c r="F52" s="50"/>
      <c r="G52" s="78"/>
      <c r="H52" s="50"/>
      <c r="I52" s="79">
        <f>G52</f>
        <v>0</v>
      </c>
    </row>
    <row r="53" spans="1:10" ht="16.5" customHeight="1">
      <c r="A53" s="148"/>
      <c r="B53" s="143" t="s">
        <v>95</v>
      </c>
      <c r="C53" s="70" t="s">
        <v>107</v>
      </c>
      <c r="D53" s="59"/>
      <c r="E53" s="59"/>
      <c r="F53" s="59"/>
      <c r="G53" s="86"/>
      <c r="H53" s="59"/>
      <c r="I53" s="87">
        <f>G53</f>
        <v>0</v>
      </c>
    </row>
    <row r="54" spans="1:10" ht="16.5" customHeight="1">
      <c r="A54" s="148"/>
      <c r="B54" s="143"/>
      <c r="C54" s="71" t="s">
        <v>97</v>
      </c>
      <c r="D54" s="52"/>
      <c r="E54" s="52"/>
      <c r="F54" s="52"/>
      <c r="G54" s="80"/>
      <c r="H54" s="52"/>
      <c r="I54" s="81">
        <f>G54</f>
        <v>0</v>
      </c>
    </row>
    <row r="55" spans="1:10" ht="16.5" customHeight="1">
      <c r="A55" s="149"/>
      <c r="B55" s="56" t="s">
        <v>98</v>
      </c>
      <c r="C55" s="72" t="s">
        <v>99</v>
      </c>
      <c r="D55" s="73"/>
      <c r="E55" s="73"/>
      <c r="F55" s="73"/>
      <c r="G55" s="97"/>
      <c r="H55" s="73"/>
      <c r="I55" s="98">
        <f>G55</f>
        <v>0</v>
      </c>
    </row>
    <row r="56" spans="1:10" ht="16.5" customHeight="1">
      <c r="A56" s="143" t="s">
        <v>100</v>
      </c>
      <c r="B56" s="143"/>
      <c r="C56" s="63" t="s">
        <v>108</v>
      </c>
      <c r="D56" s="74">
        <f>D32+D38+D41+D47</f>
        <v>8201187</v>
      </c>
      <c r="E56" s="74">
        <f>E32+E37+E46</f>
        <v>369761</v>
      </c>
      <c r="F56" s="74">
        <f>F32+F47</f>
        <v>-3433</v>
      </c>
      <c r="G56" s="74">
        <f>SUM(G32,G52:G55)</f>
        <v>0</v>
      </c>
      <c r="H56" s="74">
        <f>H39+H40+H47+H51</f>
        <v>5029791</v>
      </c>
      <c r="I56" s="74">
        <f>I39+I40+I41+I46+I47+I51+I52+I53+I54+I55</f>
        <v>13597306</v>
      </c>
      <c r="J56" s="75"/>
    </row>
  </sheetData>
  <mergeCells count="22">
    <mergeCell ref="C1:I1"/>
    <mergeCell ref="C2:I2"/>
    <mergeCell ref="C3:I3"/>
    <mergeCell ref="A5:B5"/>
    <mergeCell ref="A6:A9"/>
    <mergeCell ref="B7:B8"/>
    <mergeCell ref="A10:A13"/>
    <mergeCell ref="B11:B12"/>
    <mergeCell ref="A14:A29"/>
    <mergeCell ref="B15:B19"/>
    <mergeCell ref="B21:B24"/>
    <mergeCell ref="B27:B28"/>
    <mergeCell ref="A56:B56"/>
    <mergeCell ref="A30:B30"/>
    <mergeCell ref="A32:A35"/>
    <mergeCell ref="B33:B34"/>
    <mergeCell ref="A36:A39"/>
    <mergeCell ref="B37:B38"/>
    <mergeCell ref="A40:A55"/>
    <mergeCell ref="B41:B45"/>
    <mergeCell ref="B47:B50"/>
    <mergeCell ref="B53:B54"/>
  </mergeCells>
  <phoneticPr fontId="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2"/>
  <sheetViews>
    <sheetView workbookViewId="0">
      <selection activeCell="F17" sqref="F17"/>
    </sheetView>
  </sheetViews>
  <sheetFormatPr defaultRowHeight="16.5"/>
  <sheetData>
    <row r="1" spans="1:20" ht="15.75" customHeight="1"/>
    <row r="2" spans="1:20" ht="15.75" customHeight="1"/>
    <row r="3" spans="1:20" ht="37.5" customHeight="1">
      <c r="A3" s="157" t="s">
        <v>116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20" ht="15.75" customHeight="1"/>
    <row r="5" spans="1:20" ht="15.75" customHeight="1"/>
    <row r="6" spans="1:20" ht="15.75" customHeight="1"/>
    <row r="7" spans="1:20" ht="15.75" customHeight="1">
      <c r="E7" s="4"/>
    </row>
    <row r="8" spans="1:20" ht="15.75" customHeight="1"/>
    <row r="9" spans="1:20" s="101" customFormat="1" ht="59.25" customHeight="1">
      <c r="A9" s="100" t="s">
        <v>110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0" s="101" customFormat="1" ht="73.5" customHeight="1">
      <c r="A10" s="100" t="s">
        <v>111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0" s="102" customFormat="1" ht="15.75" customHeight="1"/>
    <row r="12" spans="1:20" s="102" customFormat="1" ht="15.75" customHeight="1"/>
    <row r="13" spans="1:20" s="102" customFormat="1" ht="15.75" customHeight="1"/>
    <row r="14" spans="1:20" s="102" customFormat="1" ht="15.75" customHeight="1"/>
    <row r="15" spans="1:20" s="102" customFormat="1" ht="15.75" customHeight="1"/>
    <row r="16" spans="1:20" s="102" customFormat="1" ht="15.75" customHeight="1"/>
    <row r="17" s="102" customFormat="1"/>
    <row r="18" s="102" customFormat="1"/>
    <row r="19" s="102" customFormat="1"/>
    <row r="20" s="102" customFormat="1"/>
    <row r="21" s="102" customFormat="1"/>
    <row r="22" s="102" customFormat="1"/>
    <row r="23" s="102" customFormat="1"/>
    <row r="24" s="102" customFormat="1"/>
    <row r="25" s="102" customFormat="1"/>
    <row r="26" s="102" customFormat="1"/>
    <row r="27" s="102" customFormat="1"/>
    <row r="28" s="102" customFormat="1"/>
    <row r="29" s="102" customFormat="1"/>
    <row r="30" s="102" customFormat="1"/>
    <row r="31" s="102" customFormat="1"/>
    <row r="32" s="102" customFormat="1"/>
    <row r="33" spans="1:14" s="102" customFormat="1"/>
    <row r="34" spans="1:14" s="102" customFormat="1"/>
    <row r="35" spans="1:14" s="102" customFormat="1"/>
    <row r="36" spans="1:14" s="102" customFormat="1" ht="17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14" s="102" customFormat="1" ht="17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14" s="102" customFormat="1" ht="17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14" s="102" customFormat="1" ht="17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14" s="100" customFormat="1" ht="26.25">
      <c r="A40" s="158" t="s">
        <v>112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</row>
    <row r="41" spans="1:14" s="105" customFormat="1" ht="17.25">
      <c r="A41" s="104"/>
      <c r="B41" s="104"/>
      <c r="C41" s="104"/>
      <c r="D41" s="104"/>
      <c r="E41" s="104"/>
      <c r="F41" s="104"/>
      <c r="G41" s="104"/>
      <c r="H41" s="104"/>
      <c r="I41" s="104"/>
    </row>
    <row r="42" spans="1:14" s="105" customFormat="1" ht="17.25">
      <c r="A42" s="104"/>
      <c r="B42" s="104"/>
      <c r="C42" s="104"/>
      <c r="D42" s="104"/>
      <c r="E42" s="104"/>
      <c r="F42" s="104"/>
      <c r="G42" s="104"/>
      <c r="H42" s="104"/>
      <c r="I42" s="104"/>
    </row>
    <row r="43" spans="1:14" s="105" customFormat="1" ht="17.25">
      <c r="A43" s="104"/>
      <c r="B43" s="104"/>
      <c r="C43" s="104"/>
      <c r="D43" s="104"/>
      <c r="E43" s="104"/>
      <c r="F43" s="104"/>
      <c r="G43" s="104"/>
      <c r="H43" s="104"/>
      <c r="I43" s="104"/>
    </row>
    <row r="44" spans="1:14" s="105" customFormat="1" ht="17.25">
      <c r="A44" s="104"/>
      <c r="B44" s="104"/>
      <c r="C44" s="104"/>
      <c r="D44" s="104"/>
      <c r="E44" s="104"/>
      <c r="F44" s="104"/>
      <c r="G44" s="104"/>
      <c r="H44" s="104"/>
      <c r="I44" s="104"/>
    </row>
    <row r="45" spans="1:14" s="106" customFormat="1" ht="33.75">
      <c r="A45" s="159" t="s">
        <v>113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</row>
    <row r="46" spans="1:14" s="105" customFormat="1" ht="17.25">
      <c r="A46" s="104"/>
      <c r="B46" s="104"/>
      <c r="C46" s="104"/>
      <c r="D46" s="104"/>
      <c r="E46" s="104"/>
      <c r="F46" s="104"/>
      <c r="G46" s="104"/>
      <c r="H46" s="104"/>
      <c r="I46" s="104"/>
    </row>
    <row r="47" spans="1:14" s="100" customFormat="1" ht="26.25">
      <c r="A47" s="160" t="s">
        <v>114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</row>
    <row r="48" spans="1:14" s="100" customFormat="1" ht="26.25"/>
    <row r="49" spans="1:14" s="100" customFormat="1" ht="26.25">
      <c r="A49" s="160" t="s">
        <v>115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</row>
    <row r="50" spans="1:14" s="105" customFormat="1" ht="17.25">
      <c r="A50" s="104"/>
      <c r="B50" s="104"/>
      <c r="C50" s="104"/>
      <c r="D50" s="104"/>
      <c r="E50" s="104"/>
      <c r="F50" s="104"/>
      <c r="G50" s="104"/>
      <c r="H50" s="104"/>
      <c r="I50" s="104"/>
    </row>
    <row r="51" spans="1:14" s="102" customFormat="1" ht="17.25">
      <c r="A51" s="103"/>
      <c r="B51" s="103"/>
      <c r="C51" s="103"/>
      <c r="D51" s="103"/>
      <c r="E51" s="103"/>
      <c r="F51" s="103"/>
      <c r="G51" s="103"/>
      <c r="H51" s="103"/>
      <c r="I51" s="103"/>
    </row>
    <row r="52" spans="1:14" s="102" customFormat="1"/>
  </sheetData>
  <mergeCells count="5">
    <mergeCell ref="A3:M3"/>
    <mergeCell ref="A40:N40"/>
    <mergeCell ref="A45:N45"/>
    <mergeCell ref="A47:N47"/>
    <mergeCell ref="A49:N49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0"/>
  <sheetViews>
    <sheetView tabSelected="1" workbookViewId="0">
      <selection activeCell="H18" sqref="H18"/>
    </sheetView>
  </sheetViews>
  <sheetFormatPr defaultRowHeight="12"/>
  <cols>
    <col min="1" max="5" width="13.75" style="99" customWidth="1"/>
    <col min="6" max="6" width="23.375" style="99" customWidth="1"/>
    <col min="7" max="7" width="15.375" style="99" customWidth="1"/>
    <col min="8" max="11" width="13.75" style="99" customWidth="1"/>
    <col min="12" max="16384" width="9" style="99"/>
  </cols>
  <sheetData>
    <row r="1" spans="1:11" ht="9" customHeight="1">
      <c r="A1" s="107"/>
      <c r="B1" s="108"/>
      <c r="C1" s="108"/>
      <c r="D1" s="108"/>
      <c r="E1" s="108"/>
      <c r="F1" s="109"/>
      <c r="G1" s="110"/>
      <c r="H1" s="110"/>
      <c r="I1" s="110"/>
      <c r="J1" s="110"/>
      <c r="K1" s="110"/>
    </row>
    <row r="2" spans="1:11" s="112" customFormat="1" ht="24.75" customHeight="1">
      <c r="A2" s="161" t="s">
        <v>177</v>
      </c>
      <c r="B2" s="162"/>
      <c r="C2" s="162"/>
      <c r="D2" s="162"/>
      <c r="E2" s="162"/>
      <c r="F2" s="163"/>
      <c r="G2" s="111"/>
      <c r="H2" s="111"/>
      <c r="I2" s="111"/>
      <c r="J2" s="111"/>
      <c r="K2" s="111"/>
    </row>
    <row r="3" spans="1:11" s="114" customFormat="1" ht="20.25" customHeight="1">
      <c r="A3" s="164" t="s">
        <v>117</v>
      </c>
      <c r="B3" s="165"/>
      <c r="C3" s="165"/>
      <c r="D3" s="165"/>
      <c r="E3" s="165"/>
      <c r="F3" s="166"/>
      <c r="G3" s="113"/>
      <c r="H3" s="113"/>
      <c r="I3" s="113"/>
      <c r="J3" s="113"/>
      <c r="K3" s="113"/>
    </row>
    <row r="4" spans="1:11" s="119" customFormat="1" ht="18" customHeight="1">
      <c r="A4" s="115" t="s">
        <v>118</v>
      </c>
      <c r="B4" s="116"/>
      <c r="C4" s="116"/>
      <c r="D4" s="116"/>
      <c r="E4" s="116"/>
      <c r="F4" s="117"/>
      <c r="G4" s="118"/>
      <c r="H4" s="118"/>
      <c r="I4" s="118"/>
      <c r="J4" s="118"/>
      <c r="K4" s="118"/>
    </row>
    <row r="5" spans="1:11" ht="6.75" customHeight="1">
      <c r="A5" s="120"/>
      <c r="B5" s="121"/>
      <c r="C5" s="121"/>
      <c r="D5" s="121"/>
      <c r="E5" s="121"/>
      <c r="F5" s="122"/>
      <c r="G5" s="110"/>
      <c r="H5" s="110"/>
      <c r="I5" s="110"/>
      <c r="J5" s="110"/>
      <c r="K5" s="110"/>
    </row>
    <row r="6" spans="1:11" ht="22.5" customHeight="1">
      <c r="A6" s="107" t="s">
        <v>119</v>
      </c>
      <c r="B6" s="108"/>
      <c r="C6" s="108"/>
      <c r="D6" s="108"/>
      <c r="E6" s="108"/>
      <c r="F6" s="109"/>
      <c r="G6" s="110"/>
      <c r="H6" s="110"/>
      <c r="I6" s="110"/>
      <c r="J6" s="110"/>
      <c r="K6" s="110"/>
    </row>
    <row r="7" spans="1:11" ht="22.5" customHeight="1">
      <c r="A7" s="123" t="s">
        <v>120</v>
      </c>
      <c r="B7" s="124"/>
      <c r="C7" s="124"/>
      <c r="D7" s="124"/>
      <c r="E7" s="124"/>
      <c r="F7" s="125"/>
      <c r="G7" s="110"/>
      <c r="H7" s="110"/>
      <c r="I7" s="110"/>
      <c r="J7" s="110"/>
      <c r="K7" s="110"/>
    </row>
    <row r="8" spans="1:11" ht="22.5" customHeight="1">
      <c r="A8" s="123" t="s">
        <v>121</v>
      </c>
      <c r="B8" s="124"/>
      <c r="C8" s="124"/>
      <c r="D8" s="124"/>
      <c r="E8" s="124"/>
      <c r="F8" s="125"/>
      <c r="G8" s="110"/>
      <c r="H8" s="110"/>
      <c r="I8" s="110"/>
      <c r="J8" s="110"/>
      <c r="K8" s="110"/>
    </row>
    <row r="9" spans="1:11" ht="22.5" customHeight="1">
      <c r="A9" s="123" t="s">
        <v>122</v>
      </c>
      <c r="B9" s="124"/>
      <c r="C9" s="124"/>
      <c r="D9" s="124"/>
      <c r="E9" s="124"/>
      <c r="F9" s="125"/>
      <c r="G9" s="110"/>
      <c r="H9" s="110"/>
      <c r="I9" s="110"/>
      <c r="J9" s="110"/>
      <c r="K9" s="110"/>
    </row>
    <row r="10" spans="1:11" ht="22.5" customHeight="1">
      <c r="A10" s="123" t="s">
        <v>123</v>
      </c>
      <c r="B10" s="124"/>
      <c r="C10" s="124"/>
      <c r="D10" s="124"/>
      <c r="E10" s="124"/>
      <c r="F10" s="125"/>
      <c r="G10" s="110"/>
      <c r="H10" s="110"/>
      <c r="I10" s="110"/>
      <c r="J10" s="110"/>
      <c r="K10" s="110"/>
    </row>
    <row r="11" spans="1:11" ht="22.5" customHeight="1">
      <c r="A11" s="123" t="s">
        <v>124</v>
      </c>
      <c r="B11" s="124"/>
      <c r="C11" s="124"/>
      <c r="D11" s="124"/>
      <c r="E11" s="124"/>
      <c r="F11" s="125"/>
      <c r="G11" s="110"/>
      <c r="H11" s="110"/>
      <c r="I11" s="110"/>
      <c r="J11" s="110"/>
      <c r="K11" s="110"/>
    </row>
    <row r="12" spans="1:11" ht="22.5" customHeight="1">
      <c r="A12" s="123" t="s">
        <v>125</v>
      </c>
      <c r="B12" s="124"/>
      <c r="C12" s="124"/>
      <c r="D12" s="124"/>
      <c r="E12" s="124"/>
      <c r="F12" s="125"/>
      <c r="G12" s="110"/>
      <c r="H12" s="110"/>
      <c r="I12" s="110"/>
      <c r="J12" s="110"/>
      <c r="K12" s="110"/>
    </row>
    <row r="13" spans="1:11" ht="22.5" customHeight="1">
      <c r="A13" s="123" t="s">
        <v>126</v>
      </c>
      <c r="B13" s="124"/>
      <c r="C13" s="124"/>
      <c r="D13" s="124"/>
      <c r="E13" s="124"/>
      <c r="F13" s="125"/>
      <c r="G13" s="110"/>
      <c r="H13" s="110"/>
      <c r="I13" s="110"/>
      <c r="J13" s="110"/>
      <c r="K13" s="110"/>
    </row>
    <row r="14" spans="1:11" ht="22.5" customHeight="1">
      <c r="A14" s="123" t="s">
        <v>127</v>
      </c>
      <c r="B14" s="124"/>
      <c r="C14" s="124"/>
      <c r="D14" s="124"/>
      <c r="E14" s="124"/>
      <c r="F14" s="125"/>
      <c r="G14" s="110"/>
      <c r="H14" s="110"/>
      <c r="I14" s="110"/>
      <c r="J14" s="110"/>
      <c r="K14" s="110"/>
    </row>
    <row r="15" spans="1:11" ht="22.5" customHeight="1">
      <c r="A15" s="123" t="s">
        <v>128</v>
      </c>
      <c r="B15" s="124"/>
      <c r="C15" s="124"/>
      <c r="D15" s="124"/>
      <c r="E15" s="124"/>
      <c r="F15" s="125"/>
      <c r="G15" s="110"/>
      <c r="H15" s="110"/>
      <c r="I15" s="110"/>
      <c r="J15" s="110"/>
      <c r="K15" s="110"/>
    </row>
    <row r="16" spans="1:11" ht="22.5" customHeight="1">
      <c r="A16" s="123"/>
      <c r="B16" s="124"/>
      <c r="C16" s="124"/>
      <c r="D16" s="124"/>
      <c r="E16" s="124"/>
      <c r="F16" s="125"/>
      <c r="G16" s="110"/>
      <c r="H16" s="110"/>
      <c r="I16" s="110"/>
      <c r="J16" s="110"/>
      <c r="K16" s="110"/>
    </row>
    <row r="17" spans="1:11" ht="22.5" customHeight="1">
      <c r="A17" s="123" t="s">
        <v>129</v>
      </c>
      <c r="B17" s="124"/>
      <c r="C17" s="124"/>
      <c r="D17" s="124"/>
      <c r="E17" s="124"/>
      <c r="F17" s="125"/>
      <c r="G17" s="110"/>
      <c r="H17" s="110"/>
      <c r="I17" s="110"/>
      <c r="J17" s="110"/>
      <c r="K17" s="110"/>
    </row>
    <row r="18" spans="1:11" ht="22.5" customHeight="1">
      <c r="A18" s="123" t="s">
        <v>130</v>
      </c>
      <c r="B18" s="124"/>
      <c r="C18" s="124"/>
      <c r="D18" s="124"/>
      <c r="E18" s="124"/>
      <c r="F18" s="125"/>
      <c r="G18" s="110"/>
      <c r="H18" s="110"/>
      <c r="I18" s="110"/>
      <c r="J18" s="110"/>
      <c r="K18" s="110"/>
    </row>
    <row r="19" spans="1:11" ht="22.5" customHeight="1">
      <c r="A19" s="123" t="s">
        <v>131</v>
      </c>
      <c r="B19" s="124"/>
      <c r="C19" s="124"/>
      <c r="D19" s="124"/>
      <c r="E19" s="124"/>
      <c r="F19" s="125"/>
      <c r="G19" s="110"/>
      <c r="H19" s="110"/>
      <c r="I19" s="110"/>
      <c r="J19" s="110"/>
      <c r="K19" s="110"/>
    </row>
    <row r="20" spans="1:11" ht="22.5" customHeight="1">
      <c r="A20" s="123" t="s">
        <v>132</v>
      </c>
      <c r="B20" s="124"/>
      <c r="C20" s="124"/>
      <c r="D20" s="124"/>
      <c r="E20" s="124"/>
      <c r="F20" s="125"/>
      <c r="G20" s="110"/>
      <c r="H20" s="110"/>
      <c r="I20" s="110"/>
      <c r="J20" s="110"/>
      <c r="K20" s="110"/>
    </row>
    <row r="21" spans="1:11" ht="22.5" customHeight="1">
      <c r="A21" s="123" t="s">
        <v>133</v>
      </c>
      <c r="B21" s="124"/>
      <c r="C21" s="124"/>
      <c r="D21" s="124"/>
      <c r="E21" s="124"/>
      <c r="F21" s="125"/>
      <c r="G21" s="110"/>
      <c r="H21" s="110"/>
      <c r="I21" s="110"/>
      <c r="J21" s="110"/>
      <c r="K21" s="110"/>
    </row>
    <row r="22" spans="1:11" ht="22.5" customHeight="1">
      <c r="A22" s="123" t="s">
        <v>134</v>
      </c>
      <c r="B22" s="124"/>
      <c r="C22" s="124"/>
      <c r="D22" s="124"/>
      <c r="E22" s="124"/>
      <c r="F22" s="125"/>
      <c r="G22" s="110"/>
      <c r="H22" s="110"/>
      <c r="I22" s="110"/>
      <c r="J22" s="110"/>
      <c r="K22" s="110"/>
    </row>
    <row r="23" spans="1:11" ht="22.5" customHeight="1">
      <c r="A23" s="123" t="s">
        <v>135</v>
      </c>
      <c r="B23" s="124"/>
      <c r="C23" s="124"/>
      <c r="D23" s="124"/>
      <c r="E23" s="124"/>
      <c r="F23" s="125"/>
      <c r="G23" s="110"/>
      <c r="H23" s="110"/>
      <c r="I23" s="110"/>
      <c r="J23" s="110"/>
      <c r="K23" s="110"/>
    </row>
    <row r="24" spans="1:11" ht="22.5" customHeight="1">
      <c r="A24" s="123" t="s">
        <v>136</v>
      </c>
      <c r="B24" s="124"/>
      <c r="C24" s="124"/>
      <c r="D24" s="124"/>
      <c r="E24" s="124"/>
      <c r="F24" s="125"/>
      <c r="G24" s="110"/>
      <c r="H24" s="110"/>
      <c r="I24" s="110"/>
      <c r="J24" s="110"/>
      <c r="K24" s="110"/>
    </row>
    <row r="25" spans="1:11" ht="22.5" customHeight="1">
      <c r="A25" s="123" t="s">
        <v>137</v>
      </c>
      <c r="B25" s="124"/>
      <c r="C25" s="124"/>
      <c r="D25" s="124"/>
      <c r="E25" s="124"/>
      <c r="F25" s="125"/>
      <c r="G25" s="110"/>
      <c r="H25" s="110"/>
      <c r="I25" s="110"/>
      <c r="J25" s="110"/>
      <c r="K25" s="110"/>
    </row>
    <row r="26" spans="1:11" ht="22.5" customHeight="1">
      <c r="A26" s="123" t="s">
        <v>138</v>
      </c>
      <c r="B26" s="124"/>
      <c r="C26" s="124"/>
      <c r="D26" s="124"/>
      <c r="E26" s="124"/>
      <c r="F26" s="125"/>
      <c r="G26" s="110"/>
      <c r="H26" s="110"/>
      <c r="I26" s="110"/>
      <c r="J26" s="110"/>
      <c r="K26" s="110"/>
    </row>
    <row r="27" spans="1:11" ht="22.5" customHeight="1">
      <c r="A27" s="123"/>
      <c r="B27" s="124"/>
      <c r="C27" s="124"/>
      <c r="D27" s="124"/>
      <c r="E27" s="124"/>
      <c r="F27" s="125"/>
      <c r="G27" s="110"/>
      <c r="H27" s="110"/>
      <c r="I27" s="110"/>
      <c r="J27" s="110"/>
      <c r="K27" s="110"/>
    </row>
    <row r="28" spans="1:11" s="130" customFormat="1" ht="22.5" customHeight="1">
      <c r="A28" s="126" t="s">
        <v>139</v>
      </c>
      <c r="B28" s="127"/>
      <c r="C28" s="127"/>
      <c r="D28" s="127"/>
      <c r="E28" s="127"/>
      <c r="F28" s="128"/>
      <c r="G28" s="129"/>
      <c r="H28" s="129"/>
      <c r="I28" s="129"/>
      <c r="J28" s="129"/>
      <c r="K28" s="129"/>
    </row>
    <row r="29" spans="1:11" ht="22.5" customHeight="1">
      <c r="A29" s="123" t="s">
        <v>140</v>
      </c>
      <c r="B29" s="124"/>
      <c r="C29" s="124"/>
      <c r="D29" s="124"/>
      <c r="E29" s="124"/>
      <c r="F29" s="125"/>
      <c r="G29" s="110"/>
      <c r="H29" s="110"/>
      <c r="I29" s="110"/>
      <c r="J29" s="110"/>
      <c r="K29" s="110"/>
    </row>
    <row r="30" spans="1:11" ht="22.5" customHeight="1">
      <c r="A30" s="123" t="s">
        <v>141</v>
      </c>
      <c r="B30" s="124"/>
      <c r="C30" s="124"/>
      <c r="D30" s="124"/>
      <c r="E30" s="124"/>
      <c r="F30" s="125"/>
      <c r="G30" s="110"/>
      <c r="H30" s="110"/>
      <c r="I30" s="110"/>
      <c r="J30" s="110"/>
      <c r="K30" s="110"/>
    </row>
    <row r="31" spans="1:11" ht="22.5" customHeight="1">
      <c r="A31" s="123" t="s">
        <v>142</v>
      </c>
      <c r="B31" s="124"/>
      <c r="C31" s="124"/>
      <c r="D31" s="124"/>
      <c r="E31" s="124"/>
      <c r="F31" s="125"/>
      <c r="G31" s="110"/>
      <c r="H31" s="110"/>
      <c r="I31" s="110"/>
      <c r="J31" s="110"/>
      <c r="K31" s="110"/>
    </row>
    <row r="32" spans="1:11" ht="22.5" customHeight="1">
      <c r="A32" s="123" t="s">
        <v>143</v>
      </c>
      <c r="B32" s="124"/>
      <c r="C32" s="124"/>
      <c r="D32" s="124"/>
      <c r="E32" s="124"/>
      <c r="F32" s="125"/>
      <c r="G32" s="110"/>
      <c r="H32" s="110"/>
      <c r="I32" s="110"/>
      <c r="J32" s="110"/>
      <c r="K32" s="110"/>
    </row>
    <row r="33" spans="1:11" ht="22.5" customHeight="1">
      <c r="A33" s="123" t="s">
        <v>144</v>
      </c>
      <c r="B33" s="124"/>
      <c r="C33" s="124"/>
      <c r="D33" s="124"/>
      <c r="E33" s="124"/>
      <c r="F33" s="125"/>
      <c r="G33" s="110"/>
      <c r="H33" s="110"/>
      <c r="I33" s="110"/>
      <c r="J33" s="110"/>
      <c r="K33" s="110"/>
    </row>
    <row r="34" spans="1:11" ht="22.5" customHeight="1">
      <c r="A34" s="123" t="s">
        <v>145</v>
      </c>
      <c r="B34" s="124"/>
      <c r="C34" s="124"/>
      <c r="D34" s="124"/>
      <c r="E34" s="124"/>
      <c r="F34" s="125"/>
      <c r="G34" s="110"/>
      <c r="H34" s="110"/>
      <c r="I34" s="110"/>
      <c r="J34" s="110"/>
      <c r="K34" s="110"/>
    </row>
    <row r="35" spans="1:11" ht="22.5" customHeight="1">
      <c r="A35" s="123" t="s">
        <v>146</v>
      </c>
      <c r="B35" s="124"/>
      <c r="C35" s="124"/>
      <c r="D35" s="124"/>
      <c r="E35" s="124"/>
      <c r="F35" s="125"/>
      <c r="G35" s="110"/>
      <c r="H35" s="110"/>
      <c r="I35" s="110"/>
      <c r="J35" s="110"/>
      <c r="K35" s="110"/>
    </row>
    <row r="36" spans="1:11" ht="22.5" customHeight="1">
      <c r="A36" s="123" t="s">
        <v>147</v>
      </c>
      <c r="B36" s="124"/>
      <c r="C36" s="124"/>
      <c r="D36" s="124"/>
      <c r="E36" s="124"/>
      <c r="F36" s="125"/>
      <c r="G36" s="110"/>
      <c r="H36" s="110"/>
      <c r="I36" s="110"/>
      <c r="J36" s="110"/>
      <c r="K36" s="110"/>
    </row>
    <row r="37" spans="1:11" ht="22.5" customHeight="1">
      <c r="A37" s="123" t="s">
        <v>148</v>
      </c>
      <c r="B37" s="124"/>
      <c r="C37" s="124"/>
      <c r="D37" s="124"/>
      <c r="E37" s="124"/>
      <c r="F37" s="125"/>
      <c r="G37" s="110"/>
      <c r="H37" s="110"/>
      <c r="I37" s="110"/>
      <c r="J37" s="110"/>
      <c r="K37" s="110"/>
    </row>
    <row r="38" spans="1:11" ht="22.5" customHeight="1">
      <c r="A38" s="123" t="s">
        <v>149</v>
      </c>
      <c r="B38" s="124"/>
      <c r="C38" s="124"/>
      <c r="D38" s="124"/>
      <c r="E38" s="124"/>
      <c r="F38" s="125"/>
      <c r="G38" s="110"/>
      <c r="H38" s="110"/>
      <c r="I38" s="110"/>
      <c r="J38" s="110"/>
      <c r="K38" s="110"/>
    </row>
    <row r="39" spans="1:11" ht="22.5" customHeight="1">
      <c r="A39" s="123"/>
      <c r="B39" s="124"/>
      <c r="C39" s="124"/>
      <c r="D39" s="124"/>
      <c r="E39" s="124"/>
      <c r="F39" s="125"/>
      <c r="G39" s="110"/>
      <c r="H39" s="110"/>
      <c r="I39" s="110"/>
      <c r="J39" s="110"/>
      <c r="K39" s="110"/>
    </row>
    <row r="40" spans="1:11" s="130" customFormat="1" ht="22.5" customHeight="1">
      <c r="A40" s="126" t="s">
        <v>150</v>
      </c>
      <c r="B40" s="127"/>
      <c r="C40" s="127"/>
      <c r="D40" s="127"/>
      <c r="E40" s="127"/>
      <c r="F40" s="128"/>
      <c r="G40" s="129"/>
      <c r="H40" s="129"/>
      <c r="I40" s="129"/>
      <c r="J40" s="129"/>
      <c r="K40" s="129"/>
    </row>
    <row r="41" spans="1:11" ht="22.5" customHeight="1">
      <c r="A41" s="123" t="s">
        <v>151</v>
      </c>
      <c r="B41" s="124"/>
      <c r="C41" s="124"/>
      <c r="D41" s="124"/>
      <c r="E41" s="124"/>
      <c r="F41" s="125"/>
      <c r="G41" s="110"/>
      <c r="H41" s="110"/>
      <c r="I41" s="110"/>
      <c r="J41" s="110"/>
      <c r="K41" s="110"/>
    </row>
    <row r="42" spans="1:11" ht="21.75" customHeight="1">
      <c r="A42" s="123" t="s">
        <v>152</v>
      </c>
      <c r="B42" s="124"/>
      <c r="C42" s="124"/>
      <c r="D42" s="124"/>
      <c r="E42" s="124"/>
      <c r="F42" s="125"/>
      <c r="G42" s="110"/>
      <c r="H42" s="110"/>
      <c r="I42" s="110"/>
      <c r="J42" s="110"/>
      <c r="K42" s="110"/>
    </row>
    <row r="43" spans="1:11" ht="22.5" customHeight="1">
      <c r="A43" s="123" t="s">
        <v>153</v>
      </c>
      <c r="B43" s="124"/>
      <c r="C43" s="124"/>
      <c r="D43" s="124"/>
      <c r="E43" s="124"/>
      <c r="F43" s="125"/>
      <c r="G43" s="110"/>
      <c r="H43" s="110"/>
      <c r="I43" s="110"/>
      <c r="J43" s="110"/>
      <c r="K43" s="110"/>
    </row>
    <row r="44" spans="1:11" ht="22.5" customHeight="1">
      <c r="A44" s="123" t="s">
        <v>154</v>
      </c>
      <c r="B44" s="124"/>
      <c r="C44" s="124"/>
      <c r="D44" s="124"/>
      <c r="E44" s="124"/>
      <c r="F44" s="125"/>
      <c r="G44" s="110"/>
      <c r="H44" s="110"/>
      <c r="I44" s="110"/>
      <c r="J44" s="110"/>
      <c r="K44" s="110"/>
    </row>
    <row r="45" spans="1:11" ht="22.5" customHeight="1">
      <c r="A45" s="123" t="s">
        <v>155</v>
      </c>
      <c r="B45" s="124"/>
      <c r="C45" s="124"/>
      <c r="D45" s="124"/>
      <c r="E45" s="124"/>
      <c r="F45" s="125"/>
      <c r="G45" s="110"/>
      <c r="H45" s="110"/>
      <c r="I45" s="110"/>
      <c r="J45" s="110"/>
      <c r="K45" s="110"/>
    </row>
    <row r="46" spans="1:11" ht="22.5" customHeight="1">
      <c r="A46" s="123" t="s">
        <v>156</v>
      </c>
      <c r="B46" s="124"/>
      <c r="C46" s="124"/>
      <c r="D46" s="124"/>
      <c r="E46" s="124"/>
      <c r="F46" s="125"/>
      <c r="G46" s="110"/>
      <c r="H46" s="110"/>
      <c r="I46" s="110"/>
      <c r="J46" s="110"/>
      <c r="K46" s="110"/>
    </row>
    <row r="47" spans="1:11" ht="22.5" customHeight="1">
      <c r="A47" s="123" t="s">
        <v>157</v>
      </c>
      <c r="B47" s="124"/>
      <c r="C47" s="124"/>
      <c r="D47" s="124"/>
      <c r="E47" s="124"/>
      <c r="F47" s="125"/>
      <c r="G47" s="110"/>
      <c r="H47" s="110"/>
      <c r="I47" s="110"/>
      <c r="J47" s="110"/>
      <c r="K47" s="110"/>
    </row>
    <row r="48" spans="1:11" ht="22.5" customHeight="1">
      <c r="A48" s="123" t="s">
        <v>158</v>
      </c>
      <c r="B48" s="124"/>
      <c r="C48" s="124"/>
      <c r="D48" s="124"/>
      <c r="E48" s="124"/>
      <c r="F48" s="125"/>
      <c r="G48" s="110"/>
      <c r="H48" s="110"/>
      <c r="I48" s="110"/>
      <c r="J48" s="110"/>
      <c r="K48" s="110"/>
    </row>
    <row r="49" spans="1:11" ht="22.5" customHeight="1">
      <c r="A49" s="123" t="s">
        <v>159</v>
      </c>
      <c r="B49" s="124"/>
      <c r="C49" s="124"/>
      <c r="D49" s="124"/>
      <c r="E49" s="124"/>
      <c r="F49" s="125"/>
      <c r="G49" s="110"/>
      <c r="H49" s="110"/>
      <c r="I49" s="110"/>
      <c r="J49" s="110"/>
      <c r="K49" s="110"/>
    </row>
    <row r="50" spans="1:11" ht="22.5" customHeight="1">
      <c r="A50" s="123"/>
      <c r="B50" s="124"/>
      <c r="C50" s="124"/>
      <c r="D50" s="124"/>
      <c r="E50" s="124"/>
      <c r="F50" s="125"/>
      <c r="G50" s="110"/>
      <c r="H50" s="110"/>
      <c r="I50" s="110"/>
      <c r="J50" s="110"/>
      <c r="K50" s="110"/>
    </row>
    <row r="51" spans="1:11" s="130" customFormat="1" ht="22.5" customHeight="1">
      <c r="A51" s="126" t="s">
        <v>160</v>
      </c>
      <c r="B51" s="127"/>
      <c r="C51" s="127"/>
      <c r="D51" s="127"/>
      <c r="E51" s="127"/>
      <c r="F51" s="128"/>
      <c r="G51" s="129"/>
      <c r="H51" s="129"/>
      <c r="I51" s="129"/>
      <c r="J51" s="129"/>
      <c r="K51" s="129"/>
    </row>
    <row r="52" spans="1:11" ht="22.5" customHeight="1">
      <c r="A52" s="123" t="s">
        <v>161</v>
      </c>
      <c r="B52" s="124"/>
      <c r="C52" s="124"/>
      <c r="D52" s="124"/>
      <c r="E52" s="124"/>
      <c r="F52" s="125"/>
      <c r="G52" s="110"/>
      <c r="H52" s="110"/>
      <c r="I52" s="110"/>
      <c r="J52" s="110"/>
      <c r="K52" s="110"/>
    </row>
    <row r="53" spans="1:11" ht="22.5" customHeight="1">
      <c r="A53" s="123" t="s">
        <v>162</v>
      </c>
      <c r="B53" s="124"/>
      <c r="C53" s="124"/>
      <c r="D53" s="124"/>
      <c r="E53" s="124"/>
      <c r="F53" s="125"/>
      <c r="G53" s="110"/>
      <c r="H53" s="110"/>
      <c r="I53" s="110"/>
      <c r="J53" s="110"/>
      <c r="K53" s="110"/>
    </row>
    <row r="54" spans="1:11" ht="22.5" customHeight="1">
      <c r="A54" s="123" t="s">
        <v>163</v>
      </c>
      <c r="B54" s="124"/>
      <c r="C54" s="124"/>
      <c r="D54" s="124"/>
      <c r="E54" s="124"/>
      <c r="F54" s="125"/>
      <c r="G54" s="110"/>
      <c r="H54" s="110"/>
      <c r="I54" s="110"/>
      <c r="J54" s="110"/>
      <c r="K54" s="110"/>
    </row>
    <row r="55" spans="1:11" ht="22.5" customHeight="1">
      <c r="A55" s="123" t="s">
        <v>164</v>
      </c>
      <c r="B55" s="124"/>
      <c r="C55" s="124"/>
      <c r="D55" s="124"/>
      <c r="E55" s="124"/>
      <c r="F55" s="125"/>
      <c r="G55" s="110"/>
      <c r="H55" s="110"/>
      <c r="I55" s="110"/>
      <c r="J55" s="110"/>
      <c r="K55" s="110"/>
    </row>
    <row r="56" spans="1:11" ht="22.5" customHeight="1">
      <c r="A56" s="123" t="s">
        <v>165</v>
      </c>
      <c r="B56" s="124"/>
      <c r="C56" s="124"/>
      <c r="D56" s="124"/>
      <c r="E56" s="124"/>
      <c r="F56" s="125"/>
      <c r="G56" s="110"/>
      <c r="H56" s="110"/>
      <c r="I56" s="110"/>
      <c r="J56" s="110"/>
      <c r="K56" s="110"/>
    </row>
    <row r="57" spans="1:11" ht="22.5" customHeight="1">
      <c r="A57" s="123" t="s">
        <v>166</v>
      </c>
      <c r="B57" s="124"/>
      <c r="C57" s="124"/>
      <c r="D57" s="124"/>
      <c r="E57" s="124"/>
      <c r="F57" s="125"/>
      <c r="G57" s="110"/>
      <c r="H57" s="110"/>
      <c r="I57" s="110"/>
      <c r="J57" s="110"/>
      <c r="K57" s="110"/>
    </row>
    <row r="58" spans="1:11" ht="22.5" customHeight="1">
      <c r="A58" s="123"/>
      <c r="B58" s="124"/>
      <c r="C58" s="124"/>
      <c r="D58" s="124"/>
      <c r="E58" s="124"/>
      <c r="F58" s="125"/>
      <c r="G58" s="110"/>
      <c r="H58" s="110"/>
      <c r="I58" s="110"/>
      <c r="J58" s="110"/>
      <c r="K58" s="110"/>
    </row>
    <row r="59" spans="1:11" s="130" customFormat="1" ht="22.5" customHeight="1">
      <c r="A59" s="126" t="s">
        <v>167</v>
      </c>
      <c r="B59" s="127"/>
      <c r="C59" s="127"/>
      <c r="D59" s="127"/>
      <c r="E59" s="127"/>
      <c r="F59" s="128"/>
      <c r="G59" s="129"/>
      <c r="H59" s="129"/>
      <c r="I59" s="129"/>
      <c r="J59" s="129"/>
      <c r="K59" s="129"/>
    </row>
    <row r="60" spans="1:11" ht="22.5" customHeight="1">
      <c r="A60" s="123" t="s">
        <v>168</v>
      </c>
      <c r="B60" s="124"/>
      <c r="C60" s="124"/>
      <c r="D60" s="124"/>
      <c r="E60" s="124"/>
      <c r="F60" s="125"/>
      <c r="G60" s="110"/>
      <c r="H60" s="110"/>
      <c r="I60" s="110"/>
      <c r="J60" s="110"/>
      <c r="K60" s="110"/>
    </row>
    <row r="61" spans="1:11" ht="22.5" customHeight="1">
      <c r="A61" s="123" t="s">
        <v>169</v>
      </c>
      <c r="B61" s="124"/>
      <c r="C61" s="124"/>
      <c r="D61" s="124"/>
      <c r="E61" s="124"/>
      <c r="F61" s="125"/>
      <c r="G61" s="110"/>
      <c r="H61" s="110"/>
      <c r="I61" s="110"/>
      <c r="J61" s="110"/>
      <c r="K61" s="110"/>
    </row>
    <row r="62" spans="1:11" ht="22.5" customHeight="1">
      <c r="A62" s="123" t="s">
        <v>170</v>
      </c>
      <c r="B62" s="124"/>
      <c r="C62" s="124"/>
      <c r="D62" s="124"/>
      <c r="E62" s="124"/>
      <c r="F62" s="125"/>
      <c r="G62" s="110"/>
      <c r="H62" s="110"/>
      <c r="I62" s="110"/>
      <c r="J62" s="110"/>
      <c r="K62" s="110"/>
    </row>
    <row r="63" spans="1:11" ht="22.5" customHeight="1">
      <c r="A63" s="123" t="s">
        <v>171</v>
      </c>
      <c r="B63" s="124"/>
      <c r="C63" s="124"/>
      <c r="D63" s="124"/>
      <c r="E63" s="124"/>
      <c r="F63" s="125"/>
      <c r="G63" s="110"/>
      <c r="H63" s="110"/>
      <c r="I63" s="110"/>
      <c r="J63" s="110"/>
      <c r="K63" s="110"/>
    </row>
    <row r="64" spans="1:11" ht="22.5" customHeight="1">
      <c r="A64" s="123" t="s">
        <v>172</v>
      </c>
      <c r="B64" s="124"/>
      <c r="C64" s="124"/>
      <c r="D64" s="124"/>
      <c r="E64" s="124"/>
      <c r="F64" s="125"/>
      <c r="G64" s="110"/>
      <c r="H64" s="110"/>
      <c r="I64" s="110"/>
      <c r="J64" s="110"/>
      <c r="K64" s="110"/>
    </row>
    <row r="65" spans="1:11" ht="22.5" customHeight="1">
      <c r="A65" s="123" t="s">
        <v>173</v>
      </c>
      <c r="B65" s="124"/>
      <c r="C65" s="124"/>
      <c r="D65" s="124"/>
      <c r="E65" s="124"/>
      <c r="F65" s="125"/>
      <c r="G65" s="110"/>
      <c r="H65" s="110"/>
      <c r="I65" s="110"/>
      <c r="J65" s="110"/>
      <c r="K65" s="110"/>
    </row>
    <row r="66" spans="1:11" ht="22.5" customHeight="1">
      <c r="A66" s="131" t="s">
        <v>174</v>
      </c>
      <c r="B66" s="132"/>
      <c r="C66" s="132"/>
      <c r="D66" s="132"/>
      <c r="E66" s="132"/>
      <c r="F66" s="133"/>
      <c r="G66" s="110"/>
      <c r="H66" s="110"/>
      <c r="I66" s="110"/>
      <c r="J66" s="110"/>
      <c r="K66" s="110"/>
    </row>
    <row r="67" spans="1:11" ht="20.25" customHeight="1">
      <c r="A67" s="134" t="s">
        <v>175</v>
      </c>
      <c r="B67" s="121"/>
      <c r="C67" s="121"/>
      <c r="D67" s="121"/>
      <c r="E67" s="121"/>
      <c r="F67" s="121"/>
      <c r="G67" s="110"/>
      <c r="H67" s="110"/>
      <c r="I67" s="110"/>
      <c r="J67" s="110"/>
      <c r="K67" s="110"/>
    </row>
    <row r="68" spans="1:11" ht="20.25" customHeight="1">
      <c r="A68" s="134" t="s">
        <v>176</v>
      </c>
      <c r="B68" s="121"/>
      <c r="C68" s="121"/>
      <c r="D68" s="121"/>
      <c r="E68" s="121"/>
      <c r="F68" s="121"/>
      <c r="G68" s="110"/>
      <c r="H68" s="110"/>
      <c r="I68" s="110"/>
      <c r="J68" s="110"/>
      <c r="K68" s="110"/>
    </row>
    <row r="69" spans="1:11" ht="20.2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spans="1:11" ht="20.25" customHeight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</sheetData>
  <mergeCells count="2">
    <mergeCell ref="A2:F2"/>
    <mergeCell ref="A3:F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이익잉여금처분계산서</vt:lpstr>
      <vt:lpstr>자본변동표</vt:lpstr>
      <vt:lpstr>감사보고서</vt:lpstr>
      <vt:lpstr>사업보고서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nonghyup</dc:creator>
  <cp:lastModifiedBy>farmzone</cp:lastModifiedBy>
  <dcterms:created xsi:type="dcterms:W3CDTF">2015-03-12T06:53:49Z</dcterms:created>
  <dcterms:modified xsi:type="dcterms:W3CDTF">2020-09-23T06:10:31Z</dcterms:modified>
</cp:coreProperties>
</file>